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P:\Parcerias\Rodoviária\1ARTEC\"/>
    </mc:Choice>
  </mc:AlternateContent>
  <bookViews>
    <workbookView xWindow="0" yWindow="0" windowWidth="28800" windowHeight="12000" tabRatio="671"/>
  </bookViews>
  <sheets>
    <sheet name="RESUMO" sheetId="49" r:id="rId1"/>
    <sheet name="INVENT VAGAS" sheetId="45" r:id="rId2"/>
    <sheet name="CAPEX CIV" sheetId="42" r:id="rId3"/>
    <sheet name="CAPEX SIST" sheetId="44" r:id="rId4"/>
    <sheet name="OPEX CIV" sheetId="41" r:id="rId5"/>
    <sheet name="OPEX SIST" sheetId="47" r:id="rId6"/>
    <sheet name="ADM" sheetId="43" r:id="rId7"/>
    <sheet name="AMB" sheetId="46" r:id="rId8"/>
    <sheet name="RECEITA" sheetId="48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</externalReferences>
  <definedNames>
    <definedName name="\C">#REF!</definedName>
    <definedName name="\e">#REF!</definedName>
    <definedName name="\p">#REF!</definedName>
    <definedName name="\Q">#REF!</definedName>
    <definedName name="\S">#REF!</definedName>
    <definedName name="\X">#REF!</definedName>
    <definedName name="_____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p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adm1" hidden="1">{"'Índice'!$A$1:$K$49"}</definedName>
    <definedName name="_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ACC2" hidden="1">'[1]DIF FAT FEV 01'!$X$13:$Y$40</definedName>
    <definedName name="___adm1" hidden="1">{"'Índice'!$A$1:$K$49"}</definedName>
    <definedName name="_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_thinkcellPDLM4DZHWAPEPH5A6BCJ66VLSE" hidden="1">#REF!</definedName>
    <definedName name="_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123Graph_A" hidden="1">[2]Assum!$B$12:$B$19</definedName>
    <definedName name="__123Graph_AGraph10" hidden="1">[3]aux!$I$24:$M$24</definedName>
    <definedName name="__123Graph_AGraph11" hidden="1">[3]aux!$I$26:$M$26</definedName>
    <definedName name="__123Graph_AGraph12" hidden="1">[3]aux!$I$28:$M$28</definedName>
    <definedName name="__123Graph_AGraph2" hidden="1">[3]aux!$I$8:$M$8</definedName>
    <definedName name="__123Graph_AGraph3" hidden="1">[3]aux!$I$10:$M$10</definedName>
    <definedName name="__123Graph_AGraph4" hidden="1">[3]aux!$I$12:$M$12</definedName>
    <definedName name="__123Graph_AGraph5" hidden="1">[3]aux!$I$14:$M$14</definedName>
    <definedName name="__123Graph_AGraph6" hidden="1">[3]aux!$I$16:$M$16</definedName>
    <definedName name="__123Graph_AGraph7" hidden="1">[3]aux!$I$18:$M$18</definedName>
    <definedName name="__123Graph_AGraph8" hidden="1">[3]aux!$I$20:$M$20</definedName>
    <definedName name="__123Graph_AGraph9" hidden="1">[3]aux!$I$22:$M$22</definedName>
    <definedName name="__123Graph_ASIDECO" hidden="1">#REF!</definedName>
    <definedName name="__123Graph_B" hidden="1">[2]Assum!$C$12:$C$19</definedName>
    <definedName name="__123Graph_BGraph10" hidden="1">[3]aux!$B$24:$F$24</definedName>
    <definedName name="__123Graph_BGraph11" hidden="1">[3]aux!$B$26:$F$26</definedName>
    <definedName name="__123Graph_BGraph12" hidden="1">[3]aux!$B$28:$F$28</definedName>
    <definedName name="__123Graph_BGraph2" hidden="1">[3]aux!$B$8:$F$8</definedName>
    <definedName name="__123Graph_BGraph3" hidden="1">[3]aux!$B$10:$F$10</definedName>
    <definedName name="__123Graph_BGraph4" hidden="1">[3]aux!$B$12:$F$12</definedName>
    <definedName name="__123Graph_BGraph5" hidden="1">[3]aux!$B$14:$F$14</definedName>
    <definedName name="__123Graph_BGraph6" hidden="1">[3]aux!$B$16:$F$16</definedName>
    <definedName name="__123Graph_BGraph7" hidden="1">[3]aux!$B$18:$F$18</definedName>
    <definedName name="__123Graph_BGraph8" hidden="1">[3]aux!$B$20:$F$20</definedName>
    <definedName name="__123Graph_BGraph9" hidden="1">[3]aux!$B$22:$F$22</definedName>
    <definedName name="__123Graph_BSIDECO" hidden="1">#REF!</definedName>
    <definedName name="__123Graph_C" hidden="1">[2]Assum!$D$12:$D$19</definedName>
    <definedName name="__123Graph_CSIDECO" hidden="1">#REF!</definedName>
    <definedName name="__123Graph_D" hidden="1">[2]Assum!$E$12:$E$19</definedName>
    <definedName name="__123Graph_E" hidden="1">[2]Assum!$F$12:$F$19</definedName>
    <definedName name="__123Graph_XGraph10" hidden="1">[3]aux!$B$25:$F$25</definedName>
    <definedName name="__123Graph_XGraph11" hidden="1">[3]aux!$B$27:$F$27</definedName>
    <definedName name="__123Graph_XGraph12" hidden="1">[3]aux!$B$29:$F$29</definedName>
    <definedName name="__123Graph_XGraph2" hidden="1">[3]aux!$B$9:$F$9</definedName>
    <definedName name="__123Graph_XGraph3" hidden="1">[3]aux!$B$11:$F$11</definedName>
    <definedName name="__123Graph_XGraph4" hidden="1">[3]aux!$B$13:$F$13</definedName>
    <definedName name="__123Graph_XGraph5" hidden="1">[3]aux!$B$15:$F$15</definedName>
    <definedName name="__123Graph_XGraph6" hidden="1">[3]aux!$B$17:$F$17</definedName>
    <definedName name="__123Graph_XGraph7" hidden="1">[3]aux!$B$19:$F$19</definedName>
    <definedName name="__123Graph_XGraph8" hidden="1">[3]aux!$B$21:$F$21</definedName>
    <definedName name="__123Graph_XGraph9" hidden="1">[3]aux!$B$23:$F$23</definedName>
    <definedName name="__123Graph_XSIDECO" hidden="1">#REF!</definedName>
    <definedName name="__adm1" hidden="1">{"'Índice'!$A$1:$K$49"}</definedName>
    <definedName name="_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ago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_FDS_HYPERLINK_TOGGLE_STATE__" hidden="1">"ON"</definedName>
    <definedName name="__IntlFixup" hidden="1">TRUE</definedName>
    <definedName name="_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_TitleTemp">#NAME?</definedName>
    <definedName name="_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_xlfn.BAHTTEXT" hidden="1">#NAME?</definedName>
    <definedName name="_12._Serviços_Fornecidos">#REF!</definedName>
    <definedName name="_1900_Minority_Interest">[4]summary!#REF!</definedName>
    <definedName name="_1995_Asset_Sales">[4]summary!#REF!</definedName>
    <definedName name="_1995_Capex">[4]summary!#REF!</definedName>
    <definedName name="_1995_Capitalized_Interest">[4]summary!#REF!</definedName>
    <definedName name="_1995_Cash_Flow">[4]summary!#REF!</definedName>
    <definedName name="_1995_Current_Income_Tax">[4]summary!#REF!</definedName>
    <definedName name="_1995_DD_A">[4]summary!#REF!</definedName>
    <definedName name="_1995_Deferred_Income_Tax">[4]summary!#REF!</definedName>
    <definedName name="_1995_EBIT">[4]summary!#REF!</definedName>
    <definedName name="_1995_EBITDAX">[4]summary!#REF!</definedName>
    <definedName name="_1995_Exploration_Expense">[4]summary!#REF!</definedName>
    <definedName name="_1995_Interest_Expense">[4]summary!#REF!</definedName>
    <definedName name="_1995_Net_Income">[4]summary!#REF!</definedName>
    <definedName name="_1995_Other_Income">[4]summary!#REF!</definedName>
    <definedName name="_1995_Other_Non_Cash_Items">[4]summary!#REF!</definedName>
    <definedName name="_1995_Revenue">[4]summary!#REF!</definedName>
    <definedName name="_1995_Weighted_Average_Shares_Outstanding">[4]summary!#REF!</definedName>
    <definedName name="_1997E_Asset_Sales">[4]summary!#REF!</definedName>
    <definedName name="_1997E_Capex">[4]summary!#REF!</definedName>
    <definedName name="_1997E_Capitalized_Interest">[4]summary!#REF!</definedName>
    <definedName name="_1997E_Cash_Flow">[4]summary!#REF!</definedName>
    <definedName name="_1997E_Current_Income_Tax">[4]summary!#REF!</definedName>
    <definedName name="_1997E_DD_A">[4]summary!#REF!</definedName>
    <definedName name="_1997E_Deferred_Income_Tax">[4]summary!#REF!</definedName>
    <definedName name="_1997E_EBIT">[4]summary!#REF!</definedName>
    <definedName name="_1997E_EBITDAX">[4]summary!#REF!</definedName>
    <definedName name="_1997E_Exploration_Expense">[4]summary!#REF!</definedName>
    <definedName name="_1997E_Interest_Expense">[4]summary!#REF!</definedName>
    <definedName name="_1997E_Minority_Interest">[4]summary!#REF!</definedName>
    <definedName name="_1997E_Net_Income">[4]summary!#REF!</definedName>
    <definedName name="_1997E_Other_Income">[4]summary!#REF!</definedName>
    <definedName name="_1997E_Other_Non_Cash_Items">[4]summary!#REF!</definedName>
    <definedName name="_1997E_Revenue">[4]summary!#REF!</definedName>
    <definedName name="_1997E_Weighted_Average_Shares_Outstanding">[4]summary!#REF!</definedName>
    <definedName name="_1998E_Asset_Sales">[4]summary!#REF!</definedName>
    <definedName name="_1998E_Capex">[4]summary!#REF!</definedName>
    <definedName name="_1998E_Capitalized_Interest">[4]summary!#REF!</definedName>
    <definedName name="_1998E_Cash_Flow">[4]summary!#REF!</definedName>
    <definedName name="_1998E_Current_Income_Tax">[4]summary!#REF!</definedName>
    <definedName name="_1998E_DD_A">[4]summary!#REF!</definedName>
    <definedName name="_1998E_Deferred_Income_Tax">[4]summary!#REF!</definedName>
    <definedName name="_1998E_EBIT">[4]summary!#REF!</definedName>
    <definedName name="_1998E_EBITDAX">[4]summary!#REF!</definedName>
    <definedName name="_1998E_Exploration_Expense">[4]summary!#REF!</definedName>
    <definedName name="_1998E_Interest_Expense">[4]summary!#REF!</definedName>
    <definedName name="_1998E_Minority_Interest">[4]summary!#REF!</definedName>
    <definedName name="_1998E_Net_Income">[4]summary!#REF!</definedName>
    <definedName name="_1998E_Other_Income">[4]summary!#REF!</definedName>
    <definedName name="_1998E_Other_Non_Cash_Items">[4]summary!#REF!</definedName>
    <definedName name="_1998E_Revenue">[4]summary!#REF!</definedName>
    <definedName name="_1998E_Weighted_Average_Shares_Outstanding">[4]summary!#REF!</definedName>
    <definedName name="_1999E_Asset_Sales">[4]summary!#REF!</definedName>
    <definedName name="_1999E_Capex">[4]summary!#REF!</definedName>
    <definedName name="_1999E_Capitalized_Interest">[4]summary!#REF!</definedName>
    <definedName name="_1999E_Cash_Flow">[4]summary!#REF!</definedName>
    <definedName name="_1999E_Current_Income_Tax">[4]summary!#REF!</definedName>
    <definedName name="_1999E_DD_A">[4]summary!#REF!</definedName>
    <definedName name="_1999E_Deferred_Income_Tax">[4]summary!#REF!</definedName>
    <definedName name="_1999E_EBIT">[4]summary!#REF!</definedName>
    <definedName name="_1999E_EBITDAX">[4]summary!#REF!</definedName>
    <definedName name="_1999E_Exploration_Expense">[4]summary!#REF!</definedName>
    <definedName name="_1999E_Interest_Expense">[4]summary!#REF!</definedName>
    <definedName name="_1999E_Minority_Interest">[4]summary!#REF!</definedName>
    <definedName name="_1999E_Net_Income">[4]summary!#REF!</definedName>
    <definedName name="_1999E_Other_Income">[4]summary!#REF!</definedName>
    <definedName name="_1999E_Other_Non_Cash_Items">[4]summary!#REF!</definedName>
    <definedName name="_1999E_Revenue">[4]summary!#REF!</definedName>
    <definedName name="_1999E_Weighted_Average_Shares_Outstanding">[4]summary!#REF!</definedName>
    <definedName name="_2000E_Asset_Sales">[4]summary!#REF!</definedName>
    <definedName name="_2000E_Capex">[4]summary!#REF!</definedName>
    <definedName name="_2000E_Capitalized_Interest">[4]summary!#REF!</definedName>
    <definedName name="_2000E_Cash_Flow">[4]summary!#REF!</definedName>
    <definedName name="_2000E_Current_Income_Tax">[4]summary!#REF!</definedName>
    <definedName name="_2000E_DD_A">[4]summary!#REF!</definedName>
    <definedName name="_2000E_Deferred_Income_Tax">[4]summary!#REF!</definedName>
    <definedName name="_2000E_EBIT">[4]summary!#REF!</definedName>
    <definedName name="_2000E_EBITDAX">[4]summary!#REF!</definedName>
    <definedName name="_2000E_Exploration_Expense">[4]summary!#REF!</definedName>
    <definedName name="_2000E_Interest_Expense">[4]summary!#REF!</definedName>
    <definedName name="_2000E_Minority_Interest">[4]summary!#REF!</definedName>
    <definedName name="_2000E_Net_Income">[4]summary!#REF!</definedName>
    <definedName name="_2000E_Other_Income">[4]summary!#REF!</definedName>
    <definedName name="_2000E_Other_Non_Cash_Items">[4]summary!#REF!</definedName>
    <definedName name="_2000E_Revenue">[4]summary!#REF!</definedName>
    <definedName name="_2000E_Weighted_Average_Shares_Outstanding">[4]summary!#REF!</definedName>
    <definedName name="_6.1._DADOS_PREDIAIS">#REF!</definedName>
    <definedName name="_6.2_DADOS_TÉCNICOS">#REF!</definedName>
    <definedName name="_9_30_95_Asset_Sales">[4]summary!#REF!</definedName>
    <definedName name="_9_30_95_Capex">[4]summary!#REF!</definedName>
    <definedName name="_9_30_95_Capitalized_Interest">[4]summary!#REF!</definedName>
    <definedName name="_9_30_95_Cash_Flow">[4]summary!#REF!</definedName>
    <definedName name="_9_30_95_Current_Income_Tax">[4]summary!#REF!</definedName>
    <definedName name="_9_30_95_DD_A">[4]summary!#REF!</definedName>
    <definedName name="_9_30_95_Deferred_Income_Tax">[4]summary!#REF!</definedName>
    <definedName name="_9_30_95_EBIT">[4]summary!#REF!</definedName>
    <definedName name="_9_30_95_EBITDAX">[4]summary!#REF!</definedName>
    <definedName name="_9_30_95_Exploration_Expense">[4]summary!#REF!</definedName>
    <definedName name="_9_30_95_Interest_Expense">[4]summary!#REF!</definedName>
    <definedName name="_9_30_95_Minority_Interest">[4]summary!#REF!</definedName>
    <definedName name="_9_30_95_Net_Income">[4]summary!#REF!</definedName>
    <definedName name="_9_30_95_Other_Income">[4]summary!#REF!</definedName>
    <definedName name="_9_30_95_Other_Non_Cash_Items">[4]summary!#REF!</definedName>
    <definedName name="_9_30_95_Revenue">[4]summary!#REF!</definedName>
    <definedName name="_9_30_95_Weighted_Average_Shares_Outstanding">[4]summary!#REF!</definedName>
    <definedName name="_9_30_96_Asset_Sales">[4]summary!#REF!</definedName>
    <definedName name="_9_30_96_Capex">[4]summary!#REF!</definedName>
    <definedName name="_9_30_96_Capitalized_Interest">[4]summary!#REF!</definedName>
    <definedName name="_9_30_96_Cash_Flow">[4]summary!#REF!</definedName>
    <definedName name="_9_30_96_Current_Income_Tax">[4]summary!#REF!</definedName>
    <definedName name="_9_30_96_DD_A">[4]summary!#REF!</definedName>
    <definedName name="_9_30_96_Deferred_Income_Tax">[4]summary!#REF!</definedName>
    <definedName name="_9_30_96_EBIT">[4]summary!#REF!</definedName>
    <definedName name="_9_30_96_EBITDAX">[4]summary!#REF!</definedName>
    <definedName name="_9_30_96_Exploration_Expense">[4]summary!#REF!</definedName>
    <definedName name="_9_30_96_Interest_Expense">[4]summary!#REF!</definedName>
    <definedName name="_9_30_96_Minority_Interest">[4]summary!#REF!</definedName>
    <definedName name="_9_30_96_Net_Income">[4]summary!#REF!</definedName>
    <definedName name="_9_30_96_Other_Income">[4]summary!#REF!</definedName>
    <definedName name="_9_30_96_Other_Non_Cash_Items">[4]summary!#REF!</definedName>
    <definedName name="_9_30_96_Revenue">[4]summary!#REF!</definedName>
    <definedName name="_9_30_96_Weighted_Average_Shares_Outstanding">[4]summary!#REF!</definedName>
    <definedName name="_ACC2" hidden="1">#REF!</definedName>
    <definedName name="_adm1" hidden="1">{"'Índice'!$A$1:$K$49"}</definedName>
    <definedName name="_adm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ago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go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_aus96">'[5]Status Page'!#REF!</definedName>
    <definedName name="_bef96">'[5]Status Page'!#REF!</definedName>
    <definedName name="_bef99">'[6]Share Prices'!$C$187</definedName>
    <definedName name="_BLA1" hidden="1">"SRVEXACT;041;marleen;0"</definedName>
    <definedName name="_brp96">'[5]Status Page'!#REF!</definedName>
    <definedName name="_cad99">[7]Overview!$J$41</definedName>
    <definedName name="_can96">'[5]Status Page'!#REF!</definedName>
    <definedName name="_CMC1">[8]Premissas!#REF!</definedName>
    <definedName name="_CMC2">[8]Premissas!#REF!</definedName>
    <definedName name="_CTD1">#REF!</definedName>
    <definedName name="_D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4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5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6">{0;0;0;0;9;#N/A;0.75;0.75;1;1;1;FALSE;FALSE;FALSE;FALSE;FALSE;#N/A;1;100;#N/A;#N/A;"&amp;A";"Page &amp;P"}</definedName>
    <definedName name="_D7">{0;0;0;0;9;#N/A;0.75;0.75;1;1;1;FALSE;FALSE;FALSE;FALSE;FALSE;#N/A;1;100;#N/A;#N/A;"&amp;A";"Page &amp;P"}</definedName>
    <definedName name="_D8">{0;0;0;0;9;#N/A;0.75;0.75;1;1;1;FALSE;FALSE;FALSE;FALSE;FALSE;#N/A;1;100;#N/A;#N/A;"&amp;A";"Page &amp;P"}</definedName>
    <definedName name="_DAT1">[9]Sens!$A$9:$F$15</definedName>
    <definedName name="_DAT2">[9]Sens!$A$19:$F$25</definedName>
    <definedName name="_DAT3">[9]Sens!$A$29:$F$35</definedName>
    <definedName name="_DAT4">[9]Sens!$H$9:$M$15</definedName>
    <definedName name="_DAT5">[9]Sens!$H$19:$M$25</definedName>
    <definedName name="_DAT6">[9]Sens!$H$29:$M$35</definedName>
    <definedName name="_DAT7">[9]Sens!$A$39:$F$45</definedName>
    <definedName name="_DAT8">[9]Sens!$H$39:$M$45</definedName>
    <definedName name="_EPS1">#REF!</definedName>
    <definedName name="_EPS2">#REF!</definedName>
    <definedName name="_EPS3">#REF!</definedName>
    <definedName name="_esp96">'[5]Status Page'!#REF!</definedName>
    <definedName name="_EST92">[10]WACC!#REF!</definedName>
    <definedName name="_EST93">[10]WACC!#REF!</definedName>
    <definedName name="_Fill" hidden="1">#REF!</definedName>
    <definedName name="_xlnm._FilterDatabase" localSheetId="8" hidden="1">RECEITA!$B$5:$S$5</definedName>
    <definedName name="_xlnm._FilterDatabase" hidden="1">#REF!</definedName>
    <definedName name="_FYE2">#REF!</definedName>
    <definedName name="_ISS_">#REF!</definedName>
    <definedName name="_JAN0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JAN02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_Key1" hidden="1">#REF!</definedName>
    <definedName name="_Key2" hidden="1">#REF!</definedName>
    <definedName name="_Low1">#REF!</definedName>
    <definedName name="_Low2">#REF!</definedName>
    <definedName name="_Low3">#REF!</definedName>
    <definedName name="_Low4">#REF!</definedName>
    <definedName name="_Low5">#REF!</definedName>
    <definedName name="_Low6">#REF!</definedName>
    <definedName name="_Low7">#REF!</definedName>
    <definedName name="_Low8">#REF!</definedName>
    <definedName name="_Low9">#REF!</definedName>
    <definedName name="_MLH1">#REF!</definedName>
    <definedName name="_MLH2">#REF!</definedName>
    <definedName name="_MLH3">#REF!</definedName>
    <definedName name="_Order1" hidden="1">255</definedName>
    <definedName name="_Order2" hidden="1">255</definedName>
    <definedName name="_P00Balance">#REF!</definedName>
    <definedName name="_P00Cash">#REF!</definedName>
    <definedName name="_P00Debt">#REF!</definedName>
    <definedName name="_P00debt1">#REF!</definedName>
    <definedName name="_P00debt2">#REF!</definedName>
    <definedName name="_P00Deprec.">#REF!</definedName>
    <definedName name="_PE1">#REF!</definedName>
    <definedName name="_PE2">#REF!</definedName>
    <definedName name="_PE3">#REF!</definedName>
    <definedName name="_PFY1">#REF!</definedName>
    <definedName name="_PFY2">#REF!</definedName>
    <definedName name="_PFY3">#REF!</definedName>
    <definedName name="_PFY4">#REF!</definedName>
    <definedName name="_pg1">#REF!</definedName>
    <definedName name="_pg2">#REF!</definedName>
    <definedName name="_pg3">#REF!</definedName>
    <definedName name="_pg4">#REF!</definedName>
    <definedName name="_pg5">#REF!</definedName>
    <definedName name="_qe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10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11">{0;0;0;0;9;#N/A;0.75;0.75;1;1;1;FALSE;FALSE;FALSE;FALSE;FALSE;#N/A;1;100;#N/A;#N/A;"&amp;A";"Page &amp;P"}</definedName>
    <definedName name="_qe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4">{0;0;0;0;9;#N/A;0.75;0.75;1;1;1;FALSE;FALSE;FALSE;FALSE;FALSE;#N/A;1;100;#N/A;#N/A;"&amp;A";"Page &amp;P"}</definedName>
    <definedName name="_qe5">{0;0;0;0;9;#N/A;0.75;0.75;1;1;1;FALSE;FALSE;FALSE;FALSE;FALSE;#N/A;1;100;#N/A;#N/A;"&amp;A";"Page &amp;P"}</definedName>
    <definedName name="_qe6">{0;0;0;0;9;#N/A;0.75;0.75;1;1;1;FALSE;FALSE;FALSE;FALSE;FALSE;#N/A;1;100;#N/A;#N/A;"&amp;A";"Page &amp;P"}</definedName>
    <definedName name="_qe7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qe8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qe9">{0;0;0;0;258;#N/A;0.75;0.75;1;1;2;FALSE;FALSE;FALSE;FALSE;FALSE;#N/A;1;#N/A;1;1;"&amp;A";"Page &amp;P"}</definedName>
    <definedName name="_qw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w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w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r">Annual_interest_rate/Payments_per_year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eport">0</definedName>
    <definedName name="_SAN2">[0]!_SAN2</definedName>
    <definedName name="_SAN3">[0]!_SAN3</definedName>
    <definedName name="_Sort" hidden="1">#REF!</definedName>
    <definedName name="_sum92">[10]WACC!#REF!</definedName>
    <definedName name="_sum93">[10]WACC!#REF!</definedName>
    <definedName name="_SYN1">#REF!</definedName>
    <definedName name="_SYN2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ble3_In2" hidden="1">#REF!</definedName>
    <definedName name="_Table3_Out" hidden="1">#REF!</definedName>
    <definedName name="_VAX1">#REF!</definedName>
    <definedName name="_VAX2">#REF!</definedName>
    <definedName name="_VRL1">#REF!</definedName>
    <definedName name="_VRL2">#REF!</definedName>
    <definedName name="_VRL3">#REF!</definedName>
    <definedName name="_wq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10">{0;0;0;0;258;#N/A;0.75;0.75;1;1;2;FALSE;FALSE;FALSE;FALSE;FALSE;#N/A;1;#N/A;1;1;"&amp;A";"Page &amp;P"}</definedName>
    <definedName name="_wq1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12">{0;0;0;0;9;#N/A;0.75;0.75;1;1;1;FALSE;FALSE;FALSE;FALSE;FALSE;#N/A;1;100;#N/A;#N/A;"&amp;A";"Page &amp;P"}</definedName>
    <definedName name="_wq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4">{0;0;0;0;9;#N/A;0.75;0.75;1;1;1;FALSE;FALSE;FALSE;FALSE;FALSE;#N/A;1;100;#N/A;#N/A;"&amp;A";"Page &amp;P"}</definedName>
    <definedName name="_wq5">{0;0;0;0;9;#N/A;0.75;0.75;1;1;1;FALSE;FALSE;FALSE;FALSE;FALSE;#N/A;1;100;#N/A;#N/A;"&amp;A";"Page &amp;P"}</definedName>
    <definedName name="_wq6">{0;0;0;0;9;#N/A;0.75;0.75;1;1;1;FALSE;FALSE;FALSE;FALSE;FALSE;#N/A;1;100;#N/A;#N/A;"&amp;A";"Page &amp;P"}</definedName>
    <definedName name="_wq7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wq8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x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_xr2">#REF!</definedName>
    <definedName name="_YR1">#REF!</definedName>
    <definedName name="_Z1sr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2nd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2sr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3rd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3re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Balance">{0;0;0;0;9;#N/A;0.75;0.75;1;1;1;FALSE;FALSE;FALSE;FALSE;FALSE;#N/A;1;100;#N/A;#N/A;"&amp;A";"Page &amp;P"}</definedName>
    <definedName name="_ZCash">{0;0;0;0;9;#N/A;0.75;0.75;1;1;1;FALSE;FALSE;FALSE;FALSE;FALSE;#N/A;1;100;#N/A;#N/A;"&amp;A";"Page &amp;P"}</definedName>
    <definedName name="_ZDebt">{0;0;0;0;9;#N/A;0.75;0.75;1;1;1;FALSE;FALSE;FALSE;FALSE;FALSE;#N/A;1;100;#N/A;#N/A;"&amp;A";"Page &amp;P"}</definedName>
    <definedName name="_Zdebt1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Zdebt2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ZDeprec.">{0;0;0;0;258;#N/A;0.75;0.75;1;1;2;FALSE;FALSE;FALSE;FALSE;FALSE;#N/A;1;#N/A;1;1;"&amp;A";"Page &amp;P"}</definedName>
    <definedName name="a" hidden="1">{#N/A,#N/A,FALSE,"Cronograma";#N/A,#N/A,FALSE,"Cronogr. 2"}</definedName>
    <definedName name="A_I_C_V">#N/A</definedName>
    <definedName name="A_M_FRA">#N/A</definedName>
    <definedName name="A_METROS">#N/A</definedName>
    <definedName name="aa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AA_DOCTOPS" hidden="1">"AAA_SET"</definedName>
    <definedName name="AAA_duser" hidden="1">"OFF"</definedName>
    <definedName name="AAAAA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BR">[0]!ABR</definedName>
    <definedName name="AccessDatabase" hidden="1">"C:\Controle de Custos - SAP\CONTROLE DE RC E PC.mdb"</definedName>
    <definedName name="AccPay">#REF!</definedName>
    <definedName name="AccRec">#REF!</definedName>
    <definedName name="ACCTNG">#REF!</definedName>
    <definedName name="acq">'[11]Opco BS'!#REF!</definedName>
    <definedName name="Acquiror">[12]Assumptions!$C$17</definedName>
    <definedName name="acsi">#REF!</definedName>
    <definedName name="acsioptions">#REF!</definedName>
    <definedName name="acsiwarrants">#REF!</definedName>
    <definedName name="ACT">#REF!</definedName>
    <definedName name="actual_start_year">1995</definedName>
    <definedName name="AddIn_Source">#REF!</definedName>
    <definedName name="Additional_Material_Movement_1">#REF!</definedName>
    <definedName name="Additional_Material_Movement_2">#REF!</definedName>
    <definedName name="Additional_Material_Movement_3">#REF!</definedName>
    <definedName name="Additional_Material_Movement_4">#REF!</definedName>
    <definedName name="Additional_Material_Movement_5">#REF!</definedName>
    <definedName name="Adir">"C:\SisGpo\Banco de Dados"</definedName>
    <definedName name="AdjTaxes">#REF!</definedName>
    <definedName name="Adjusted_Market_Value">#REF!</definedName>
    <definedName name="aersf" hidden="1">#REF!</definedName>
    <definedName name="After_Tax_SEC_PV_10">#REF!</definedName>
    <definedName name="AfterTaxItems">#REF!</definedName>
    <definedName name="ag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go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AHE">#REF!</definedName>
    <definedName name="AHED">#REF!</definedName>
    <definedName name="AHNN">#REF!</definedName>
    <definedName name="allcash">1</definedName>
    <definedName name="allokay">#REF!</definedName>
    <definedName name="allsicempty">#REF!</definedName>
    <definedName name="AllStockPool">2</definedName>
    <definedName name="AllStockPurch">3</definedName>
    <definedName name="amortiz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AMV____Net_PP_E">[4]summary!#REF!</definedName>
    <definedName name="AMV___1997E_EBITDAX">#REF!</definedName>
    <definedName name="AMV___1998E_EBITDAX">#REF!</definedName>
    <definedName name="AMV___After_Tax_SEC_10_Value">#REF!</definedName>
    <definedName name="AMV___LTM_EBITDAX">#REF!</definedName>
    <definedName name="AMV___Proved_BOE">[4]summary!#REF!</definedName>
    <definedName name="Annual_interest_rate">#REF!</definedName>
    <definedName name="anscount" hidden="1">7</definedName>
    <definedName name="apage">[13]DCF!#REF!</definedName>
    <definedName name="AQP">[4]summary!#REF!</definedName>
    <definedName name="ÁREA">#REF!</definedName>
    <definedName name="_xlnm.Print_Area">#REF!</definedName>
    <definedName name="AREA_FRAC">#N/A</definedName>
    <definedName name="AREA_LEG">#N/A</definedName>
    <definedName name="AREA_MUN">#N/A</definedName>
    <definedName name="AREAFRAC">#N/A</definedName>
    <definedName name="AS" hidden="1">#REF!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1</definedName>
    <definedName name="AS2SyncStepLS" hidden="1">0</definedName>
    <definedName name="AS2VersionLS" hidden="1">300</definedName>
    <definedName name="asdadsad" hidden="1">#REF!</definedName>
    <definedName name="ASE" hidden="1">#REF!</definedName>
    <definedName name="ASHR">#REF!</definedName>
    <definedName name="asp_it_percentage_of_service_fees">2/3</definedName>
    <definedName name="asset">#REF!</definedName>
    <definedName name="ASSUM2">#REF!</definedName>
    <definedName name="assumptions">#REF!</definedName>
    <definedName name="Assumptios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ASTOCK">#REF!</definedName>
    <definedName name="at">[13]DCF!#REF!</definedName>
    <definedName name="ausD96">'[5]Status Page'!#REF!</definedName>
    <definedName name="ausfy96">#REF!</definedName>
    <definedName name="Auto_Parts_Book_Value">#REF!</definedName>
    <definedName name="AvgShares">#REF!</definedName>
    <definedName name="BACK_A">#REF!</definedName>
    <definedName name="bad_debt_prct">[14]ASSUM!$P$22</definedName>
    <definedName name="balance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_xlnm.Database">#REF!</definedName>
    <definedName name="Banco_do_Brazil___Bond_I">#REF!</definedName>
    <definedName name="Banco_do_Brazil___Brady__Bond_II">#REF!</definedName>
    <definedName name="Banco_do_Brazil___Brady_AO_Par_Bond">#REF!</definedName>
    <definedName name="Banco_do_Brazil___Brady_Bond_Conv">#REF!</definedName>
    <definedName name="Banco_do_Brazil___Brady_Bond_N.Money">#REF!</definedName>
    <definedName name="Banco_do_Brazil___Brady_Bond_w_Cap">#REF!</definedName>
    <definedName name="Banco_do_Brazil___Brady_Bond_w_Disc">#REF!</definedName>
    <definedName name="Banco_do_Brazil___Brady_Int._Red.">#REF!</definedName>
    <definedName name="Banco_do_Brazil___Lei_7976">#REF!</definedName>
    <definedName name="BASE">[13]DCF!#REF!</definedName>
    <definedName name="BaseTick">#REF!</definedName>
    <definedName name="BBB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BCOS">#REF!</definedName>
    <definedName name="BD01_20">#REF!</definedName>
    <definedName name="BD1_9">#REF!</definedName>
    <definedName name="BD100_900">#REF!</definedName>
    <definedName name="BD20_90">#REF!</definedName>
    <definedName name="BDI">#REF!</definedName>
    <definedName name="Beartooth_Pit_1">#REF!</definedName>
    <definedName name="Beartooth_Pit_2">#REF!</definedName>
    <definedName name="Beartooth_Pit_3">#REF!</definedName>
    <definedName name="Beartooth_Pit_4">#REF!</definedName>
    <definedName name="Beartooth_Pit_5">#REF!</definedName>
    <definedName name="befD96">'[5]Status Page'!#REF!</definedName>
    <definedName name="befd99">'[6]Share Prices'!$C$195</definedName>
    <definedName name="Beg.Bal">IF(#REF!&lt;&gt;"",#REF!,"")</definedName>
    <definedName name="BERCO">#REF!</definedName>
    <definedName name="Beta">#REF!</definedName>
    <definedName name="BetaInc">#REF!</definedName>
    <definedName name="BG_Del" hidden="1">15</definedName>
    <definedName name="BG_Ins" hidden="1">4</definedName>
    <definedName name="BG_Mod" hidden="1">6</definedName>
    <definedName name="bghk">IF(#REF!&lt;&gt;"",MIN(#REF!,ii-#REF!),"")</definedName>
    <definedName name="BL_Perc">[15]Assm!#REF!</definedName>
    <definedName name="BLA" hidden="1">"SRVEXACT;030;marleen;0"</definedName>
    <definedName name="BLANK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ANK2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loco">[16]CPU!$A$8:$I$100</definedName>
    <definedName name="Bloco2">[16]CPU!$A$6:$H$6</definedName>
    <definedName name="BLPH1" hidden="1">[17]market!$E$7</definedName>
    <definedName name="BLPH10" hidden="1">[17]market!$O$12</definedName>
    <definedName name="BLPH11" hidden="1">[17]market!$Y$12</definedName>
    <definedName name="BLPH12" hidden="1">[17]market!$T$12</definedName>
    <definedName name="BLPH13" hidden="1">[17]market!$AD$12</definedName>
    <definedName name="BLPH14" hidden="1">[17]market!$AI$12</definedName>
    <definedName name="BLPH15" hidden="1">#REF!</definedName>
    <definedName name="BLPH2" hidden="1">[17]market!$I$7</definedName>
    <definedName name="BLPH3" hidden="1">[17]market!$M$7</definedName>
    <definedName name="BLPH4" hidden="1">[17]market!$Q$7</definedName>
    <definedName name="BLPH5" hidden="1">[17]market!$Z$7</definedName>
    <definedName name="BLPH6" hidden="1">[17]market!$T$7</definedName>
    <definedName name="BLPH7" hidden="1">[17]market!$AC$7</definedName>
    <definedName name="BLPH8" hidden="1">[17]market!$E$12</definedName>
    <definedName name="BLPH9" hidden="1">[17]market!$J$12</definedName>
    <definedName name="Bol_bridge_tot_repay_yearly">[18]Drawdown!$G$29:$AT$29</definedName>
    <definedName name="Bol_bridge_yearly">[18]Drawdown!$G$28:$AT$28</definedName>
    <definedName name="Bol_overdraft_loan">[18]BBPL_Returns!$G$56:$AT$56</definedName>
    <definedName name="Bol_SH_equity_adj">[18]Inputs!$G$120:$AT$120</definedName>
    <definedName name="Bolivia">#REF!</definedName>
    <definedName name="bpage">[13]DCF!#REF!</definedName>
    <definedName name="Braz">'[6]Share Prices'!$D$57</definedName>
    <definedName name="Brazil">#REF!</definedName>
    <definedName name="BROW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brpD96">'[5]Status Page'!#REF!</definedName>
    <definedName name="brpD99">'[19]Share Prices'!$C$163</definedName>
    <definedName name="BS">[13]DCF!#REF!</definedName>
    <definedName name="BS_A">#REF!</definedName>
    <definedName name="BT__1">#REF!</definedName>
    <definedName name="BT_AOES">#REF!</definedName>
    <definedName name="BT_BLH">#REF!</definedName>
    <definedName name="BT_CEM">#REF!</definedName>
    <definedName name="BT_CTAVO">#REF!</definedName>
    <definedName name="BT_DE">#REF!</definedName>
    <definedName name="BT_E">#REF!</definedName>
    <definedName name="BT_EVG">#REF!</definedName>
    <definedName name="BT_MDA">#REF!</definedName>
    <definedName name="BT_MIL">#REF!</definedName>
    <definedName name="BT_MLH">#REF!</definedName>
    <definedName name="BT_VG">#REF!</definedName>
    <definedName name="BV">#REF!</definedName>
    <definedName name="C_G_LAT">#N/A</definedName>
    <definedName name="C_G_LON">#N/A</definedName>
    <definedName name="C_M_LAT">#N/A</definedName>
    <definedName name="C_M_LON">#N/A</definedName>
    <definedName name="C_S_LAT">#N/A</definedName>
    <definedName name="C_S_LON">#N/A</definedName>
    <definedName name="CA">#REF!</definedName>
    <definedName name="cad">[7]Overview!$G$41</definedName>
    <definedName name="cadLTM">[7]Overview!$K$41</definedName>
    <definedName name="cagr">[20]ASSUMPTIONS!$J$4</definedName>
    <definedName name="CAGRTrig">#REF!</definedName>
    <definedName name="CaixaMacro">[21]Premissas!#REF!</definedName>
    <definedName name="CAL">#REF!</definedName>
    <definedName name="Calculated_payment">#REF!</definedName>
    <definedName name="CalEPS1">#REF!</definedName>
    <definedName name="CalEPS2">#REF!</definedName>
    <definedName name="CalEPS3">#REF!</definedName>
    <definedName name="CalPE1">#REF!</definedName>
    <definedName name="CalPE2">#REF!</definedName>
    <definedName name="CalPE3">#REF!</definedName>
    <definedName name="canD96">'[5]Status Page'!#REF!</definedName>
    <definedName name="canF00">#REF!</definedName>
    <definedName name="canJD97">[22]Cabot!#REF!</definedName>
    <definedName name="canjuly00">#REF!</definedName>
    <definedName name="CAP">[13]DCF!#REF!</definedName>
    <definedName name="CAPACITY">[23]ASSUM!#REF!</definedName>
    <definedName name="CapEx">#REF!</definedName>
    <definedName name="CAPEX_Var">'[24]Control Panel'!#REF!</definedName>
    <definedName name="CapExMargin">#REF!</definedName>
    <definedName name="CapIntExp">#REF!</definedName>
    <definedName name="Capital_Expenditures">#REF!</definedName>
    <definedName name="capopt">[25]Data!#REF!</definedName>
    <definedName name="case">[26]TOC!$L$2</definedName>
    <definedName name="Cash">#REF!</definedName>
    <definedName name="CashFlow">#REF!</definedName>
    <definedName name="CBWorkbookPriority" hidden="1">-864555524</definedName>
    <definedName name="cc">IF(#REF!&lt;&gt;"",#REF!+#REF!,"")</definedName>
    <definedName name="cd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CdaCto">2</definedName>
    <definedName name="CdaCun">2</definedName>
    <definedName name="CdaQtd">5</definedName>
    <definedName name="CdCto">2</definedName>
    <definedName name="CdCun">2</definedName>
    <definedName name="CdDersa">5</definedName>
    <definedName name="CdEmop">6</definedName>
    <definedName name="Cdir">"C:\Enejota\Galvão\Sabesp\PPP\Orçamento\Novo"</definedName>
    <definedName name="CdQtd">5</definedName>
    <definedName name="CdQtEqA">2</definedName>
    <definedName name="CdQtEqP">2</definedName>
    <definedName name="CdQtMoA">2</definedName>
    <definedName name="CdQtMoP">2</definedName>
    <definedName name="CdQtMpA">5</definedName>
    <definedName name="CdQtMpP">5</definedName>
    <definedName name="CdQtTrA">2</definedName>
    <definedName name="CdQtTrP">2</definedName>
    <definedName name="ceg">0.2538</definedName>
    <definedName name="cen_constr">'[27]#REF'!$G$49</definedName>
    <definedName name="cesantias">#REF!</definedName>
    <definedName name="CEUS">[4]summary!#REF!</definedName>
    <definedName name="CF">[13]DCF!#REF!</definedName>
    <definedName name="CF_Bol_Equity">[18]Cashflow!$G$31:$AT$31</definedName>
    <definedName name="Cf_Table">[28]CF!$D$7:$Y$80</definedName>
    <definedName name="CG">[4]summary!#REF!</definedName>
    <definedName name="CGP">[4]summary!#REF!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anges">#REF!</definedName>
    <definedName name="Check1">#REF!</definedName>
    <definedName name="Choices_Wrapper">[0]!Choices_Wrapper</definedName>
    <definedName name="CIQWBGuid" hidden="1">"48cc5e84-8b8e-4259-b5a3-aac546284311"</definedName>
    <definedName name="circularização" hidden="1">"AS2DocumentBrowse"</definedName>
    <definedName name="CLAS_ECO">#N/A</definedName>
    <definedName name="CLAS_LOC">#N/A</definedName>
    <definedName name="classa">[29]Organization!$AB$15</definedName>
    <definedName name="classb">[29]Organization!$AB$16</definedName>
    <definedName name="clecopt">[25]Data!#REF!</definedName>
    <definedName name="Cliente">[16]Dados!$B$3</definedName>
    <definedName name="CMC">[8]Premissas!#REF!</definedName>
    <definedName name="CMZCONS">#REF!</definedName>
    <definedName name="CMZMTRX1">#REF!</definedName>
    <definedName name="CNG">[4]summary!#REF!</definedName>
    <definedName name="COA">[10]WACC!#REF!</definedName>
    <definedName name="COB">[10]WACC!#REF!</definedName>
    <definedName name="COD_DIST">#N/A</definedName>
    <definedName name="COD_ME_R">#N/A</definedName>
    <definedName name="COD_MI_R">#N/A</definedName>
    <definedName name="COD_MUNI">#N/A</definedName>
    <definedName name="COD_UF">#N/A</definedName>
    <definedName name="Codigo">[16]CPU!$A$6</definedName>
    <definedName name="cofi" hidden="1">15</definedName>
    <definedName name="COG">[4]summary!#REF!</definedName>
    <definedName name="COGS">#REF!</definedName>
    <definedName name="COINFO">[10]WACC!#REF!</definedName>
    <definedName name="coltyoptions">#REF!</definedName>
    <definedName name="Coluna">[16]GerRel!$C$15:$C$26</definedName>
    <definedName name="COMB">#REF!</definedName>
    <definedName name="COMBBS">#REF!</definedName>
    <definedName name="ComDivPaid">#REF!</definedName>
    <definedName name="Common_Shareholders__Equity">[4]summary!#REF!</definedName>
    <definedName name="CommonEquity">#REF!</definedName>
    <definedName name="comp">#REF!</definedName>
    <definedName name="Company">#REF!</definedName>
    <definedName name="Company_Name">"Commonwealth Aluminum"</definedName>
    <definedName name="CompanyName">#REF!</definedName>
    <definedName name="comparativo" hidden="1">{#N/A,#N/A,FALSE,"Cronograma";#N/A,#N/A,FALSE,"Cronogr. 2"}</definedName>
    <definedName name="CompDebtCap">#REF!</definedName>
    <definedName name="CompTaxRate">#REF!</definedName>
    <definedName name="CompTrig">#REF!</definedName>
    <definedName name="concorrentes" hidden="1">{#N/A,#N/A,FALSE,"Cronograma";#N/A,#N/A,FALSE,"Cronogr. 2"}</definedName>
    <definedName name="CONMTRX1">#REF!</definedName>
    <definedName name="CONSBASE">#REF!</definedName>
    <definedName name="considcash">#REF!</definedName>
    <definedName name="considmix">#REF!</definedName>
    <definedName name="considstock">#REF!</definedName>
    <definedName name="CONSMTXB">#REF!</definedName>
    <definedName name="CONSMTXU">#REF!</definedName>
    <definedName name="consolidado" hidden="1">{#N/A,#N/A,FALSE,"Cronograma";#N/A,#N/A,FALSE,"Cronogr. 2"}</definedName>
    <definedName name="Consolidated">"Consolidated"</definedName>
    <definedName name="CONSUMBL">#REF!</definedName>
    <definedName name="CONSUP">#REF!</definedName>
    <definedName name="contequity_efetivo">'[27]#REF'!$D$81</definedName>
    <definedName name="CONTRIB">#REF!</definedName>
    <definedName name="ConvDebt1">#REF!</definedName>
    <definedName name="ConvDebt2">#REF!</definedName>
    <definedName name="ConvDebtOut">#REF!</definedName>
    <definedName name="Convertible_Debt">[4]summary!#REF!</definedName>
    <definedName name="ConvPref1">#REF!</definedName>
    <definedName name="ConvPref2">#REF!</definedName>
    <definedName name="ConvPrefLiq1">#REF!</definedName>
    <definedName name="ConvPrefLiq2">#REF!</definedName>
    <definedName name="ConvPrefOut">#REF!</definedName>
    <definedName name="ConvTrig">#REF!</definedName>
    <definedName name="CopyBack">#REF!</definedName>
    <definedName name="CopyFrom">#REF!</definedName>
    <definedName name="CopyRange">#REF!</definedName>
    <definedName name="CostOfDebt">#REF!</definedName>
    <definedName name="CP">'[21]Painel de Controle'!#REF!</definedName>
    <definedName name="cpage">[13]DCF!#REF!</definedName>
    <definedName name="CPI">[28]Turnkey!#REF!</definedName>
    <definedName name="CPI_1998">#REF!</definedName>
    <definedName name="CPI_Annual">#REF!</definedName>
    <definedName name="CPONT">#REF!</definedName>
    <definedName name="CpuAux">[16]CPU!$B$2</definedName>
    <definedName name="CPUs">OFFSET(SRV,-1,,COUNTA([16]Composições!$A:$A)+1,4)</definedName>
    <definedName name="cr">#REF!</definedName>
    <definedName name="CRIT">[16]Composições!$X$1:$X$2</definedName>
    <definedName name="CTA">#REF!</definedName>
    <definedName name="CTD">#REF!</definedName>
    <definedName name="Cum.Interest">IF(#REF!&lt;&gt;"",#REF!+#REF!,"")</definedName>
    <definedName name="CunImp">0</definedName>
    <definedName name="currency">#REF!</definedName>
    <definedName name="CurrentAssets">#REF!</definedName>
    <definedName name="CurrentLiab">#REF!</definedName>
    <definedName name="CurrentRatio">#REF!</definedName>
    <definedName name="CURVES">[30]Curves!#REF!</definedName>
    <definedName name="Curves_Table">[28]Escalation!$A$19:$AW$288</definedName>
    <definedName name="d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DA">#REF!</definedName>
    <definedName name="DA_Cargos">#REF!</definedName>
    <definedName name="DA_Impostos">#REF!</definedName>
    <definedName name="DA_Insalubridade">#REF!</definedName>
    <definedName name="DA_Margem">#REF!</definedName>
    <definedName name="DA_Nextel">#REF!</definedName>
    <definedName name="DA_Noturno">#REF!</definedName>
    <definedName name="DA_Periculosidade">#REF!</definedName>
    <definedName name="DA_Preço">#REF!</definedName>
    <definedName name="DA_PreçoGer">#REF!</definedName>
    <definedName name="DA_Rádio">#REF!</definedName>
    <definedName name="DA_TotalA">#REF!</definedName>
    <definedName name="DA_TotalB">#REF!</definedName>
    <definedName name="DA_TotalC">#REF!</definedName>
    <definedName name="DA_TotalD">#REF!</definedName>
    <definedName name="dados">#REF!</definedName>
    <definedName name="DAEnd">#REF!</definedName>
    <definedName name="DANIEL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ANIEL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AStart">#REF!</definedName>
    <definedName name="Data">#REF!</definedName>
    <definedName name="Data_base_coleta">[31]Premissas!$I$17</definedName>
    <definedName name="data_base_UTE">[31]Premissas!$I$43</definedName>
    <definedName name="datafim">[31]Premissas!$I$46</definedName>
    <definedName name="DataThrough">#REF!</definedName>
    <definedName name="date">36623</definedName>
    <definedName name="DaysInv">#REF!</definedName>
    <definedName name="DaysPay">#REF!</definedName>
    <definedName name="DaysRec">#REF!</definedName>
    <definedName name="DB_Cargos">#REF!</definedName>
    <definedName name="DB_Computador">#REF!</definedName>
    <definedName name="DB_Impostos">#REF!</definedName>
    <definedName name="DB_Margem">#REF!</definedName>
    <definedName name="DB_Nextel">#REF!</definedName>
    <definedName name="DB_Noturno">#REF!</definedName>
    <definedName name="DB_NR10">#REF!</definedName>
    <definedName name="DB_Periculosidade">#REF!</definedName>
    <definedName name="DB_Preço">#REF!</definedName>
    <definedName name="DB_PreçoGer">#REF!</definedName>
    <definedName name="DB_Radio">#REF!</definedName>
    <definedName name="DB_TotalA">#REF!</definedName>
    <definedName name="DB_TotalB">#REF!</definedName>
    <definedName name="DB_TotalC">#REF!</definedName>
    <definedName name="DB_TotalD">#REF!</definedName>
    <definedName name="DCF_A">#REF!</definedName>
    <definedName name="DCF_A2">#REF!</definedName>
    <definedName name="DDAmt">#REF!</definedName>
    <definedName name="dddd" hidden="1">#REF!</definedName>
    <definedName name="dds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ebt">#REF!</definedName>
    <definedName name="debt_calculated">#REF!</definedName>
    <definedName name="debt_estimated">#REF!</definedName>
    <definedName name="DebtAss">#REF!</definedName>
    <definedName name="DebtBeta">#REF!</definedName>
    <definedName name="DebtBook">#REF!</definedName>
    <definedName name="DebtCap">#REF!</definedName>
    <definedName name="DebtEBITDA">#REF!</definedName>
    <definedName name="DebtEnt">#REF!</definedName>
    <definedName name="DebtEntInc">#REF!</definedName>
    <definedName name="DebtPrice1">#REF!</definedName>
    <definedName name="DebtPrice2">#REF!</definedName>
    <definedName name="DebtShares1">#REF!</definedName>
    <definedName name="DebtShares2">#REF!</definedName>
    <definedName name="Dec_Change">[28]Escalation!$F$13:$I$288</definedName>
    <definedName name="DEEnd">#REF!</definedName>
    <definedName name="Default_Assump.">#REF!</definedName>
    <definedName name="DeferredTaxes">#REF!</definedName>
    <definedName name="Delete">#REF!</definedName>
    <definedName name="denomination">#REF!</definedName>
    <definedName name="depreciac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preciation">#REF!</definedName>
    <definedName name="Description">#REF!</definedName>
    <definedName name="Description2">#REF!</definedName>
    <definedName name="desenho" hidden="1">#REF!</definedName>
    <definedName name="DEStart">#REF!</definedName>
    <definedName name="Detail">#REF!</definedName>
    <definedName name="deud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udasm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ev_Fee1">[28]Assm!#REF!</definedName>
    <definedName name="Dev_Fee2">[28]Assm!#REF!</definedName>
    <definedName name="Dev_Fee3">[28]Assm!#REF!</definedName>
    <definedName name="DEZ">[0]!DEZ</definedName>
    <definedName name="dfdfdfd" hidden="1">#N/A</definedName>
    <definedName name="DG">0.06</definedName>
    <definedName name="DGP">[4]summary!#REF!</definedName>
    <definedName name="Diff">#REF!</definedName>
    <definedName name="DISC">[32]ASS!$K$63</definedName>
    <definedName name="Div">#REF!</definedName>
    <definedName name="Dividend_Yield">#REF!</definedName>
    <definedName name="DivPayoutRatio">#REF!</definedName>
    <definedName name="DivYield">#REF!</definedName>
    <definedName name="DMT">2</definedName>
    <definedName name="dolar_final">#REF!</definedName>
    <definedName name="dolar_medio">#REF!</definedName>
    <definedName name="dpage">[13]DCF!#REF!</definedName>
    <definedName name="d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dsgsd" hidden="1">{#N/A,#N/A,FALSE,"Cronograma";#N/A,#N/A,FALSE,"Cronogr. 2"}</definedName>
    <definedName name="DSRA_IDB_value">'[27]#REF'!$D$388</definedName>
    <definedName name="dswitch">[33]MATRIX!#REF!</definedName>
    <definedName name="DTOC">#REF!</definedName>
    <definedName name="DV_MUNI">#N/A</definedName>
    <definedName name="e">#REF!</definedName>
    <definedName name="EBIT">#REF!</definedName>
    <definedName name="EBIT95">#REF!</definedName>
    <definedName name="EBITDA">#REF!</definedName>
    <definedName name="EBITDACapExInt">#REF!</definedName>
    <definedName name="EBITDAGrowth">#REF!</definedName>
    <definedName name="EBITDAInt">#REF!</definedName>
    <definedName name="EBITDAMargin">#REF!</definedName>
    <definedName name="EBITDAR">#REF!</definedName>
    <definedName name="EBITGrowth">#REF!</definedName>
    <definedName name="EBITInt">#REF!</definedName>
    <definedName name="EBITMargin">#REF!</definedName>
    <definedName name="EBITR">#REF!</definedName>
    <definedName name="EBITSENS">#REF!</definedName>
    <definedName name="ede">{0;0;0;0;9;#N/A;0.75;0.75;1;1;1;FALSE;FALSE;FALSE;FALSE;FALSE;#N/A;1;100;#N/A;#N/A;"&amp;A";"Page &amp;P"}</definedName>
    <definedName name="Edital">[16]Dados!$B$2</definedName>
    <definedName name="eduardocarvalho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ee">#REF!</definedName>
    <definedName name="eee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e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EEX">[4]summary!#REF!</definedName>
    <definedName name="EF">#REF!</definedName>
    <definedName name="EFA">#REF!</definedName>
    <definedName name="EFT">#REF!</definedName>
    <definedName name="ELECSYST">#REF!</definedName>
    <definedName name="ELECTROBRAS_DEBT_TABLE">#REF!</definedName>
    <definedName name="ELEMTRX1">#REF!</definedName>
    <definedName name="Eletropaulo_Interunion_AO_Par_Bond">#REF!</definedName>
    <definedName name="Eletropaulo_Interunion_Bond">#REF!</definedName>
    <definedName name="Eletropaulo_Interunion_Bond_I">#REF!</definedName>
    <definedName name="Eletropaulo_Interunion_Bond_II">#REF!</definedName>
    <definedName name="Eletropaulo_Interunion_Bond_w_Cap">#REF!</definedName>
    <definedName name="Eletropaulo_Interunion_Bond_w_Disc">#REF!</definedName>
    <definedName name="Eletropaulo_Interunion_Lei_7976">#REF!</definedName>
    <definedName name="EmpAux">""</definedName>
    <definedName name="Ending.Balance">IF(#REF!&lt;&gt;"",#REF!-#REF!,"")</definedName>
    <definedName name="Endyr">[28]Assm!$F$19</definedName>
    <definedName name="ENE">[4]summary!#REF!</definedName>
    <definedName name="Entered_payment">#REF!</definedName>
    <definedName name="Enterprise">#REF!</definedName>
    <definedName name="EnterpriseValue">#REF!</definedName>
    <definedName name="EntFin">[34]Financiamento!#REF!</definedName>
    <definedName name="epage">[13]DCF!#REF!</definedName>
    <definedName name="EPG">[4]summary!#REF!</definedName>
    <definedName name="EPS">#REF!</definedName>
    <definedName name="EPSDate">#REF!</definedName>
    <definedName name="EPSGrowth">#REF!</definedName>
    <definedName name="EPSLTM">#REF!</definedName>
    <definedName name="EPSSource">#REF!</definedName>
    <definedName name="Equity">"Equity"</definedName>
    <definedName name="EquityBeta">#REF!</definedName>
    <definedName name="EquityRiskPremium">#REF!</definedName>
    <definedName name="EquityValue">#REF!</definedName>
    <definedName name="eqvhigh">#REF!</definedName>
    <definedName name="eqvhighblank">#REF!</definedName>
    <definedName name="eqvlow">#REF!</definedName>
    <definedName name="Erase">#REF!</definedName>
    <definedName name="ErrBd">[35]Argentina!$D$18</definedName>
    <definedName name="ES">#REF!</definedName>
    <definedName name="ESA">#REF!</definedName>
    <definedName name="EscalaDA">#REF!</definedName>
    <definedName name="EscalaDB">#REF!</definedName>
    <definedName name="ESHE">#REF!</definedName>
    <definedName name="ESHN">#REF!</definedName>
    <definedName name="ESI">[16]Dados!$B$16</definedName>
    <definedName name="espD96">'[5]Status Page'!#REF!</definedName>
    <definedName name="EST">#REF!</definedName>
    <definedName name="Est_BL">[15]Assm!#REF!</definedName>
    <definedName name="etvhigh">#REF!</definedName>
    <definedName name="etvhighblank">#REF!</definedName>
    <definedName name="etvlow">#REF!</definedName>
    <definedName name="eur">'[36]TTT (2)'!$E$1</definedName>
    <definedName name="euro">#REF!</definedName>
    <definedName name="ev.Calculation" hidden="1">-4135</definedName>
    <definedName name="ev.Initialized" hidden="1">FALSE</definedName>
    <definedName name="EV1Other1">#REF!</definedName>
    <definedName name="EV1Other2">#REF!</definedName>
    <definedName name="EV1OtherLTM">#REF!</definedName>
    <definedName name="EV2Other1">#REF!</definedName>
    <definedName name="EV2Other2">#REF!</definedName>
    <definedName name="EV2OtherLTM">#REF!</definedName>
    <definedName name="EV3Other1">#REF!</definedName>
    <definedName name="EV3Other2">#REF!</definedName>
    <definedName name="EV3OtherLTM">#REF!</definedName>
    <definedName name="EVCashFlow1">#REF!</definedName>
    <definedName name="EVCashFlow2">#REF!</definedName>
    <definedName name="EVCashFlowLTM">#REF!</definedName>
    <definedName name="EVEBIT1">#REF!</definedName>
    <definedName name="EVEBIT2">#REF!</definedName>
    <definedName name="EVEBITDA1">#REF!</definedName>
    <definedName name="EVEBITDA2">#REF!</definedName>
    <definedName name="EVEBITDALTM">#REF!</definedName>
    <definedName name="EVEBITLTM">#REF!</definedName>
    <definedName name="evlow">#REF!</definedName>
    <definedName name="EVNetInc1">#REF!</definedName>
    <definedName name="EVNetInc2">#REF!</definedName>
    <definedName name="EVNetIncLTM">#REF!</definedName>
    <definedName name="EVOLUTION_DES_ROI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EVRevenues1">#REF!</definedName>
    <definedName name="EVRevenues2">#REF!</definedName>
    <definedName name="EVRevenuesLTM">#REF!</definedName>
    <definedName name="ExactAddinConnection" hidden="1">"001"</definedName>
    <definedName name="ExactAddinConnection.001" hidden="1">"SRVEXACT2003;001;marleen;1"</definedName>
    <definedName name="ExactAddinConnection.021" hidden="1">"SRVEXACT2003;021;marleen;1"</definedName>
    <definedName name="ExactAddinConnection.025" hidden="1">"SRVEXACT2003;025;marleen;1"</definedName>
    <definedName name="ExactAddinConnection.030" hidden="1">"SRVEXACT2003;030;marleen;1"</definedName>
    <definedName name="ExactAddinConnection.040" hidden="1">"SRVEXACT2003;040;marleen;1"</definedName>
    <definedName name="ExactAddinConnection.041" hidden="1">"SRVEXACT2003;041;marleen;1"</definedName>
    <definedName name="ExactAddinConnection.050" hidden="1">"SRVEXACT2003;050;marleen;1"</definedName>
    <definedName name="ExactAddinReports" hidden="1">1</definedName>
    <definedName name="ExcessCash">#REF!</definedName>
    <definedName name="Exchange">[4]summary!#REF!</definedName>
    <definedName name="Exit_Table">#REF!</definedName>
    <definedName name="EXTMTRX1">#REF!</definedName>
    <definedName name="Extra_Capital_1">#REF!</definedName>
    <definedName name="Extra_Capital_2">#REF!</definedName>
    <definedName name="Extra_Capital_3">#REF!</definedName>
    <definedName name="Extra_Capital_4">#REF!</definedName>
    <definedName name="Extra_Capital_5">#REF!</definedName>
    <definedName name="EXTRSYST">#REF!</definedName>
    <definedName name="f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_2">#REF!</definedName>
    <definedName name="F_A_REF">#N/A</definedName>
    <definedName name="F_C_REF">#N/A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2_0" hidden="1">"U25569"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1" hidden="1">"A34699"</definedName>
    <definedName name="FDD_58_12" hidden="1">"A35064"</definedName>
    <definedName name="FDD_58_13" hidden="1">"A35430"</definedName>
    <definedName name="FDD_58_14" hidden="1">"A35795"</definedName>
    <definedName name="FDD_58_2" hidden="1">"A31412"</definedName>
    <definedName name="FDD_58_3" hidden="1">"A31777"</definedName>
    <definedName name="FDD_58_4" hidden="1">"A32142"</definedName>
    <definedName name="FDD_58_5" hidden="1">"A32508"</definedName>
    <definedName name="FDD_58_6" hidden="1">"A32873"</definedName>
    <definedName name="FDD_58_7" hidden="1">"A33238"</definedName>
    <definedName name="FDD_58_8" hidden="1">"A33603"</definedName>
    <definedName name="FDD_58_9" hidden="1">"A33969"</definedName>
    <definedName name="FDD_59_0" hidden="1">"A30681"</definedName>
    <definedName name="FDD_59_1" hidden="1">"A31047"</definedName>
    <definedName name="FDD_59_10" hidden="1">"A34334"</definedName>
    <definedName name="FDD_59_11" hidden="1">"A34699"</definedName>
    <definedName name="FDD_59_12" hidden="1">"A35064"</definedName>
    <definedName name="FDD_59_13" hidden="1">"A35430"</definedName>
    <definedName name="FDD_59_14" hidden="1">"A35795"</definedName>
    <definedName name="FDD_59_2" hidden="1">"A31412"</definedName>
    <definedName name="FDD_59_3" hidden="1">"A31777"</definedName>
    <definedName name="FDD_59_4" hidden="1">"A32142"</definedName>
    <definedName name="FDD_59_5" hidden="1">"A32508"</definedName>
    <definedName name="FDD_59_6" hidden="1">"A32873"</definedName>
    <definedName name="FDD_59_7" hidden="1">"A33238"</definedName>
    <definedName name="FDD_59_8" hidden="1">"A33603"</definedName>
    <definedName name="FDD_59_9" hidden="1">"A33969"</definedName>
    <definedName name="FDD_6_0" hidden="1">"A25569"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P_0_1_aUrv" hidden="1">#REF!</definedName>
    <definedName name="FDP_10_1_aDrv" hidden="1">#REF!</definedName>
    <definedName name="FDP_107_1_aUrv" hidden="1">#REF!</definedName>
    <definedName name="FDP_11_1_aDrv" hidden="1">#REF!</definedName>
    <definedName name="FDP_111_1_aUrv" hidden="1">#REF!</definedName>
    <definedName name="FDP_112_1_aUrv" hidden="1">#REF!</definedName>
    <definedName name="FDP_113_1_aUrv" hidden="1">#REF!</definedName>
    <definedName name="FDP_114_1_aUrv" hidden="1">#REF!</definedName>
    <definedName name="FDP_115_1_aUrv" hidden="1">#REF!</definedName>
    <definedName name="FDP_12_1_aDrv" hidden="1">#REF!</definedName>
    <definedName name="FDP_126_1_aUrv" hidden="1">#REF!</definedName>
    <definedName name="FDP_127_1_aUrv" hidden="1">#REF!</definedName>
    <definedName name="FDP_128_1_aUrv" hidden="1">#REF!</definedName>
    <definedName name="FDP_129_1_aUrv" hidden="1">#REF!</definedName>
    <definedName name="FDP_13_1_aDrv" hidden="1">#REF!</definedName>
    <definedName name="FDP_131_1_aDrv" hidden="1">#REF!</definedName>
    <definedName name="FDP_134_1_aDrv" hidden="1">#REF!</definedName>
    <definedName name="FDP_135_1_aDrv" hidden="1">#REF!</definedName>
    <definedName name="FDP_137_1_aDdv" hidden="1">#REF!</definedName>
    <definedName name="FDP_139_1_aUrv" hidden="1">#REF!</definedName>
    <definedName name="FDP_14_1_aDrv" hidden="1">#REF!</definedName>
    <definedName name="FDP_140_1_aUrv" hidden="1">#REF!</definedName>
    <definedName name="FDP_141_1_aUrv" hidden="1">#REF!</definedName>
    <definedName name="FDP_143_1_aUrv" hidden="1">#REF!</definedName>
    <definedName name="FDP_144_1_aUrv" hidden="1">#REF!</definedName>
    <definedName name="FDP_15_1_aDrv" hidden="1">#REF!</definedName>
    <definedName name="FDP_16_1_aDrv" hidden="1">#REF!</definedName>
    <definedName name="FDP_17_1_aDrv" hidden="1">#REF!</definedName>
    <definedName name="FDP_18_1_aDrv" hidden="1">#REF!</definedName>
    <definedName name="FDP_19_1_aDrv" hidden="1">#REF!</definedName>
    <definedName name="FDP_20_1_aUrv" hidden="1">#REF!</definedName>
    <definedName name="FDP_21_1_aUrv" hidden="1">#REF!</definedName>
    <definedName name="FDP_22_1_aUrv" hidden="1">#REF!</definedName>
    <definedName name="FDP_23_1_aUrv" hidden="1">#REF!</definedName>
    <definedName name="FDP_24_1_aUrv" hidden="1">#REF!</definedName>
    <definedName name="FDP_25_1_aUrv" hidden="1">#REF!</definedName>
    <definedName name="FDP_26_1_aUrv" hidden="1">#REF!</definedName>
    <definedName name="FDP_27_1_aUrv" hidden="1">#REF!</definedName>
    <definedName name="FDP_28_1_aUrv" hidden="1">#REF!</definedName>
    <definedName name="FDP_280_1_aSrv" hidden="1">[37]Forecasts_VDF!#REF!</definedName>
    <definedName name="FDP_281_1_aSrv" hidden="1">[37]Forecasts_VDF!#REF!</definedName>
    <definedName name="FDP_282_1_aSrv" hidden="1">[37]Forecasts_VDF!#REF!</definedName>
    <definedName name="FDP_283_1_aSrv" hidden="1">[37]Forecasts_VDF!#REF!</definedName>
    <definedName name="FDP_29_1_aUrv" hidden="1">#REF!</definedName>
    <definedName name="FDP_30_1_aUrv" hidden="1">#REF!</definedName>
    <definedName name="FDP_31_1_aUrv" hidden="1">#REF!</definedName>
    <definedName name="FDP_32_1_aUrv" hidden="1">#REF!</definedName>
    <definedName name="FDP_33_1_aUrv" hidden="1">#REF!</definedName>
    <definedName name="FDP_34_1_aUrv" hidden="1">#REF!</definedName>
    <definedName name="FDP_35_1_aUrv" hidden="1">#REF!</definedName>
    <definedName name="FDP_36_1_aUrv" hidden="1">#REF!</definedName>
    <definedName name="FDP_37_1_aUrv" hidden="1">#REF!</definedName>
    <definedName name="FDP_38_1_aUrv" hidden="1">#REF!</definedName>
    <definedName name="FDP_39_1_aUrv" hidden="1">#REF!</definedName>
    <definedName name="FDP_41_1_aUrv" hidden="1">#REF!</definedName>
    <definedName name="FDP_42_1_aUrv" hidden="1">#REF!</definedName>
    <definedName name="FDP_43_1_aUrv" hidden="1">#REF!</definedName>
    <definedName name="FDP_44_1_aUrv" hidden="1">#REF!</definedName>
    <definedName name="FDP_45_1_aUrv" hidden="1">#REF!</definedName>
    <definedName name="FDP_46_1_aUrv" hidden="1">#REF!</definedName>
    <definedName name="FDP_47_1_aUrv" hidden="1">#REF!</definedName>
    <definedName name="FDP_48_1_aUrv" hidden="1">#REF!</definedName>
    <definedName name="FDP_49_1_aUrv" hidden="1">#REF!</definedName>
    <definedName name="FDP_50_1_aUrv" hidden="1">#REF!</definedName>
    <definedName name="FDP_51_1_aUrv" hidden="1">#REF!</definedName>
    <definedName name="FDP_52_1_aUrv" hidden="1">#REF!</definedName>
    <definedName name="FDP_53_1_aUrv" hidden="1">#REF!</definedName>
    <definedName name="FDP_53_1_rUrv" hidden="1">#REF!</definedName>
    <definedName name="FDP_54_1_aUrv" hidden="1">#REF!</definedName>
    <definedName name="FDP_55_1_aUrv" hidden="1">#REF!</definedName>
    <definedName name="FDP_8_1_aDrv" hidden="1">#REF!</definedName>
    <definedName name="FDP_9_1_aDrv" hidden="1">#REF!</definedName>
    <definedName name="FDShares">#REF!</definedName>
    <definedName name="FEV">[0]!FEV</definedName>
    <definedName name="ff">IF(#REF!&lt;&gt;"",DATE(YEAR(gg),MONTH(gg)+(#REF!-1)*12/sss,DAY(gg)),"")</definedName>
    <definedName name="ffcf">HLOOKUP([33]MATRIX!$M$26,[33]MATRIX!$E$13:$Q$14,2)</definedName>
    <definedName name="ffw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LTDOWN">#REF!</definedName>
    <definedName name="FILTMTXD">#REF!</definedName>
    <definedName name="fin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_BOX">#REF!</definedName>
    <definedName name="Fin_Table">#REF!</definedName>
    <definedName name="fin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Final">[38]Assm!$J$17</definedName>
    <definedName name="Financ.Resum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FinBegofConstruction">[39]Investimentos!#REF!</definedName>
    <definedName name="First_payment_due">#REF!</definedName>
    <definedName name="First_payment_no">#REF!</definedName>
    <definedName name="FirstTick">#REF!</definedName>
    <definedName name="Fiscal_CN_New">'[40]VAT &amp; Fiscal Credits'!#REF!</definedName>
    <definedName name="Fix_Trns_Table">[38]Assm!$J$16:$K$33</definedName>
    <definedName name="flag_contequity">'[27]#REF'!$D$71</definedName>
    <definedName name="Fluxo" hidden="1">{#N/A,#N/A,FALSE,"OUT";#N/A,#N/A,FALSE,"NOV"}</definedName>
    <definedName name="Fluxo_Jan_Fev" hidden="1">{#N/A,#N/A,FALSE,"OUT";#N/A,#N/A,FALSE,"NOV"}</definedName>
    <definedName name="foot">#REF!</definedName>
    <definedName name="footer">'[41]Out_Electric (1)'!$T$52</definedName>
    <definedName name="Footnote1">#REF!</definedName>
    <definedName name="Footnote2">#REF!</definedName>
    <definedName name="Footnote3">#REF!</definedName>
    <definedName name="Footnote4">#REF!</definedName>
    <definedName name="Forecast">#REF!</definedName>
    <definedName name="forecast_year_1">#REF!</definedName>
    <definedName name="forecast_year_2">#REF!</definedName>
    <definedName name="forecast_year_5">#REF!</definedName>
    <definedName name="Forward1">#REF!</definedName>
    <definedName name="Forward2">#REF!</definedName>
    <definedName name="four_scenario">[0]!four_scenario</definedName>
    <definedName name="four_scenarios">[0]!four_scenarios</definedName>
    <definedName name="Fox_Pit_1">#REF!</definedName>
    <definedName name="Fox_Pit_2">#REF!</definedName>
    <definedName name="Fox_Pit_3">#REF!</definedName>
    <definedName name="Fox_Pit_4">#REF!</definedName>
    <definedName name="Fox_Pit_5">#REF!</definedName>
    <definedName name="FR_CLEAR_AREA1">'[42]Ratio _Calculations'!$AT$1:$AU$264,'[42]Ratio _Calculations'!$AW$1:$AX$264</definedName>
    <definedName name="FR_CODE_COPY_LINK">" "</definedName>
    <definedName name="FR_CODE_DOWNLOAD_START">" "</definedName>
    <definedName name="FR_CODE_STOCK_LINK">" "</definedName>
    <definedName name="FR_COM_ABBR">"APPB"</definedName>
    <definedName name="FR_COM_ABBR_LINK">#REF!</definedName>
    <definedName name="FR_COM_AGG">0</definedName>
    <definedName name="FR_COM_NAME_LINK">#REF!</definedName>
    <definedName name="FR_COU_ABBR">"usa"</definedName>
    <definedName name="FR_COU_ABBR_LINK">#REF!</definedName>
    <definedName name="FR_COU_NAME_LINK">#REF!</definedName>
    <definedName name="FR_DATABOX_DOWNLOAD">"Y"</definedName>
    <definedName name="FR_DISP_HIDDEN">FALSE</definedName>
    <definedName name="FR_END_DATE">"'"</definedName>
    <definedName name="FR_LINKS_OVERRUN">TRUE</definedName>
    <definedName name="FR_LOG_END_DATE">"'"</definedName>
    <definedName name="FR_LOG_START_DATE">"'"</definedName>
    <definedName name="FR_REPORT_TYPE">""</definedName>
    <definedName name="FR_RPT_AREA_LINK">" "</definedName>
    <definedName name="FR_RPT_FOOTER_LINK">" "</definedName>
    <definedName name="FR_RPT_HEADER_LINK">" "</definedName>
    <definedName name="FR_RPT_LINE_SPACING">1</definedName>
    <definedName name="FR_RPT_PAGE_BREAK">0</definedName>
    <definedName name="FR_SDS_KEY">1</definedName>
    <definedName name="FR_SHOW_LINK_MARKER">FALSE</definedName>
    <definedName name="FR_START_DATE">"'"</definedName>
    <definedName name="FR_SYBASE_SERVER">"PNYEQFRD01"</definedName>
    <definedName name="FR_TEMPLATE_KEY">"75704|1"</definedName>
    <definedName name="FR_USE_BILLIONS">FALSE</definedName>
    <definedName name="FR_USE_DIMFAC">TRUE</definedName>
    <definedName name="FR_USE_LOCAL_CCY">FALSE</definedName>
    <definedName name="FR_USE_PRICEFACTORING">FALSE</definedName>
    <definedName name="FR_WORKBOOK">"I:\Analise\EMPRESAS\ELECTRIC\COPEL\prjcpl2003.xls"</definedName>
    <definedName name="FRA">[13]DCF!#REF!</definedName>
    <definedName name="Freedom">#REF!</definedName>
    <definedName name="Freq">[35]Argentina!$D$19</definedName>
    <definedName name="fresfg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FS">[13]DCF!#REF!</definedName>
    <definedName name="fsdfsdfsd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thju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Fuel_Loss">[38]Assm!$F$39</definedName>
    <definedName name="Fuel_Rev_Table">'[38]EPE Revenues'!$A$12:$T$267</definedName>
    <definedName name="FULLSHARES">#REF!</definedName>
    <definedName name="Fully_Diluted_Shares_Outstanding__Millions">#REF!</definedName>
    <definedName name="FUNCIONARIOS">#REF!</definedName>
    <definedName name="FYE">#REF!</definedName>
    <definedName name="FYE1CapEx">#REF!</definedName>
    <definedName name="FYE1CashFlow">#REF!</definedName>
    <definedName name="FYE1EBIT">#REF!</definedName>
    <definedName name="FYE1EBITDA">#REF!</definedName>
    <definedName name="FYE1GrossProfit">#REF!</definedName>
    <definedName name="FYE1NetInc">#REF!</definedName>
    <definedName name="FYE1Other1">#REF!</definedName>
    <definedName name="FYE1Other2">#REF!</definedName>
    <definedName name="FYE1Other3">#REF!</definedName>
    <definedName name="FYE1Revenues">#REF!</definedName>
    <definedName name="FYE1Shares">#REF!</definedName>
    <definedName name="FYE2CapEx">#REF!</definedName>
    <definedName name="FYE2CashFlow">#REF!</definedName>
    <definedName name="FYE2EBIT">#REF!</definedName>
    <definedName name="FYE2EBITDA">#REF!</definedName>
    <definedName name="FYE2GrossProfit">#REF!</definedName>
    <definedName name="FYE2NetInc">#REF!</definedName>
    <definedName name="FYE2Other1">#REF!</definedName>
    <definedName name="FYE2Other2">#REF!</definedName>
    <definedName name="FYE2Other3">#REF!</definedName>
    <definedName name="FYE2Revenues">#REF!</definedName>
    <definedName name="FYE2Shares">#REF!</definedName>
    <definedName name="Gas_as_a___of_Total">#REF!</definedName>
    <definedName name="gg">#REF!</definedName>
    <definedName name="gggggggggg" hidden="1">#REF!</definedName>
    <definedName name="gj">IF(#REF!&lt;&gt;"",#REF!*s,"")</definedName>
    <definedName name="Goodwill_Amortization">25</definedName>
    <definedName name="grafico">[43]sbsp!$A$5:$C$252</definedName>
    <definedName name="GrelhaDB">#REF!</definedName>
    <definedName name="GrossMargin">#REF!</definedName>
    <definedName name="GrossProfit">#REF!</definedName>
    <definedName name="GRV">#REF!</definedName>
    <definedName name="GSER">1</definedName>
    <definedName name="gst">#REF!</definedName>
    <definedName name="gstoptions">#REF!</definedName>
    <definedName name="gstwarrants">#REF!</definedName>
    <definedName name="GW">[13]DCF!#REF!</definedName>
    <definedName name="HC_Exp">125</definedName>
    <definedName name="HData">#REF!</definedName>
    <definedName name="header">'[41]Out_Electric (1)'!$T$1</definedName>
    <definedName name="hgh">Annual_interest_rate/Payments_per_year</definedName>
    <definedName name="hgj">IF(#REF!&lt;&gt;"",#REF!*Periodic_rate,"")</definedName>
    <definedName name="hh">IF(#REF!&lt;&gt;"",#REF!*s,"")</definedName>
    <definedName name="High1">#REF!</definedName>
    <definedName name="High2">#REF!</definedName>
    <definedName name="High3">#REF!</definedName>
    <definedName name="High4">#REF!</definedName>
    <definedName name="High5">#REF!</definedName>
    <definedName name="High6">#REF!</definedName>
    <definedName name="High7">#REF!</definedName>
    <definedName name="High8">#REF!</definedName>
    <definedName name="High9">#REF!</definedName>
    <definedName name="HighDate">#REF!</definedName>
    <definedName name="highempty">#REF!</definedName>
    <definedName name="HighPrice">#REF!</definedName>
    <definedName name="hjkhk">IF(OR(#REF!="",#REF!=uyluçip),"",#REF!+1)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nlhlk">IF(#REF!&lt;&gt;"",DATE(YEAR(gg),MONTH(gg)+(#REF!-1)*12/sss,DAY(gg)),"")</definedName>
    <definedName name="HtEq">[16]Dados!$B$25</definedName>
    <definedName name="hthj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HTML_CodePage" hidden="1">1252</definedName>
    <definedName name="HTML_Control" hidden="1">{"'Índice'!$A$1:$K$49"}</definedName>
    <definedName name="HTML_Control_1" hidden="1">{"'Índice'!$A$1:$K$49"}</definedName>
    <definedName name="HTML_Control_1_1" hidden="1">{"'Índice'!$A$1:$K$49"}</definedName>
    <definedName name="HTML_Control_1_1_1" hidden="1">{"'Índice'!$A$1:$K$49"}</definedName>
    <definedName name="HTML_Control_1_1_1_1" hidden="1">{"'Índice'!$A$1:$K$49"}</definedName>
    <definedName name="HTML_Control_1_1_2" hidden="1">{"'Índice'!$A$1:$K$49"}</definedName>
    <definedName name="HTML_Control_1_2" hidden="1">{"'Índice'!$A$1:$K$49"}</definedName>
    <definedName name="HTML_Control_1_2_1" hidden="1">{"'Índice'!$A$1:$K$49"}</definedName>
    <definedName name="HTML_Control_1_3" hidden="1">{"'Índice'!$A$1:$K$49"}</definedName>
    <definedName name="HTML_Control_1_3_1" hidden="1">{"'Índice'!$A$1:$K$49"}</definedName>
    <definedName name="HTML_Control_1_4" hidden="1">{"'Índice'!$A$1:$K$49"}</definedName>
    <definedName name="HTML_Control_1_5" hidden="1">{"'Índice'!$A$1:$K$49"}</definedName>
    <definedName name="HTML_Control_2" hidden="1">{"'Índice'!$A$1:$K$49"}</definedName>
    <definedName name="HTML_Control_2_1" hidden="1">{"'Índice'!$A$1:$K$49"}</definedName>
    <definedName name="HTML_Control_3" hidden="1">{"'Índice'!$A$1:$K$49"}</definedName>
    <definedName name="HTML_Control_3_1" hidden="1">{"'Índice'!$A$1:$K$49"}</definedName>
    <definedName name="HTML_Control_4" hidden="1">{"'Índice'!$A$1:$K$49"}</definedName>
    <definedName name="HTML_Control_5" hidden="1">{"'Índice'!$A$1:$K$49"}</definedName>
    <definedName name="HTML_Description" hidden="1">""</definedName>
    <definedName name="HTML_Email" hidden="1">""</definedName>
    <definedName name="HTML_Header" hidden="1">"Índice"</definedName>
    <definedName name="HTML_LastUpdate" hidden="1">"12/08/1999"</definedName>
    <definedName name="HTML_LineAfter" hidden="1">FALSE</definedName>
    <definedName name="HTML_LineBefore" hidden="1">FALSE</definedName>
    <definedName name="HTML_Name" hidden="1">"Rodovia das Cataratas"</definedName>
    <definedName name="HTML_OBDlg2" hidden="1">TRUE</definedName>
    <definedName name="HTML_OBDlg4" hidden="1">TRUE</definedName>
    <definedName name="HTML_OS" hidden="1">0</definedName>
    <definedName name="HTML_PathFile" hidden="1">"\\Server_1\sig\07 Julho\Informe\MeuHTML.htm"</definedName>
    <definedName name="HTML_PathFileMac" hidden="1">"Macintosh HD:HomePageStuff:New_Home_Page:datafile:histret.html"</definedName>
    <definedName name="HTML_Title" hidden="1">"Gerência de Administração e Controle de Gestão"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HtMo">[16]Dados!$B$26</definedName>
    <definedName name="hxgasygxbiuxhio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hyp">#REF!</definedName>
    <definedName name="I._Dados_cadastrais">#REF!</definedName>
    <definedName name="I8O" hidden="1">{#N/A,#N/A,FALSE,"JUN";#N/A,#N/A,FALSE,"JUL"}</definedName>
    <definedName name="I9O" hidden="1">{#N/A,#N/A,FALSE,"JUN";#N/A,#N/A,FALSE,"JUL"}</definedName>
    <definedName name="icg">#REF!</definedName>
    <definedName name="icgoptions">#REF!</definedName>
    <definedName name="icgwarrants">#REF!</definedName>
    <definedName name="icix">#REF!</definedName>
    <definedName name="icixoptions">#REF!</definedName>
    <definedName name="icixwarrants">#REF!</definedName>
    <definedName name="IDC_TABLE">[44]IDC_FEES!$E$7:$AN$38</definedName>
    <definedName name="Idioma">'[27]#REF'!$G$46</definedName>
    <definedName name="ii">#REF!</definedName>
    <definedName name="II._Recursos_Humanos">#REF!</definedName>
    <definedName name="III._Equipamentos">#REF!</definedName>
    <definedName name="IMP_LUCROS">#REF!</definedName>
    <definedName name="IMPOSTOS">#REF!</definedName>
    <definedName name="inclu">[0]!inclu</definedName>
    <definedName name="INCOME_PTE" hidden="1">{#N/A,#N/A,FALSE,"JUN";#N/A,#N/A,FALSE,"JUL"}</definedName>
    <definedName name="IND">#REF!</definedName>
    <definedName name="Indicated_Annual_Dividend">#REF!</definedName>
    <definedName name="Industry">#REF!</definedName>
    <definedName name="inf">[45]CER!#REF!</definedName>
    <definedName name="Inflac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flation">0.03</definedName>
    <definedName name="ini">[43]sbsp!$A$252</definedName>
    <definedName name="iniA">[43]sbsp!$B$252</definedName>
    <definedName name="INJMOLD">#REF!</definedName>
    <definedName name="INJMTRX1">#REF!</definedName>
    <definedName name="Input_Equity_Shares_Issued">[40]Input!#REF!</definedName>
    <definedName name="INPUT1">[13]DCF!#REF!</definedName>
    <definedName name="INPUT2">[13]DCF!#REF!</definedName>
    <definedName name="Install_Factor">0.3</definedName>
    <definedName name="Install_Margin">0.15</definedName>
    <definedName name="Insumos">[16]CPU!$A$7</definedName>
    <definedName name="Int_exp">8%</definedName>
    <definedName name="IntangAssets">#REF!</definedName>
    <definedName name="Intangible_Assets">89.825</definedName>
    <definedName name="Interest">IF(#REF!&lt;&gt;"",#REF!*Periodic_rate,"")</definedName>
    <definedName name="IntExp">#REF!</definedName>
    <definedName name="IntInc">#REF!</definedName>
    <definedName name="inv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ntories">#REF!</definedName>
    <definedName name="inver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ó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rsiones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InvestBook">#REF!</definedName>
    <definedName name="Investments">#REF!</definedName>
    <definedName name="IPPIF">[4]summary!#REF!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ACT_OR_EST_REUT" hidden="1">"c5471"</definedName>
    <definedName name="IQ_BV_EST" hidden="1">"c5624"</definedName>
    <definedName name="IQ_BV_EST_CIQ" hidden="1">"c4737"</definedName>
    <definedName name="IQ_BV_EST_REUT" hidden="1">"c5403"</definedName>
    <definedName name="IQ_BV_HIGH_EST" hidden="1">"c5626"</definedName>
    <definedName name="IQ_BV_HIGH_EST_CIQ" hidden="1">"c4739"</definedName>
    <definedName name="IQ_BV_HIGH_EST_REUT" hidden="1">"c5405"</definedName>
    <definedName name="IQ_BV_LOW_EST" hidden="1">"c5627"</definedName>
    <definedName name="IQ_BV_LOW_EST_CIQ" hidden="1">"c4740"</definedName>
    <definedName name="IQ_BV_LOW_EST_REUT" hidden="1">"c5406"</definedName>
    <definedName name="IQ_BV_MEDIAN_EST" hidden="1">"c5625"</definedName>
    <definedName name="IQ_BV_MEDIAN_EST_CIQ" hidden="1">"c4738"</definedName>
    <definedName name="IQ_BV_MEDIAN_EST_REUT" hidden="1">"c5404"</definedName>
    <definedName name="IQ_BV_NUM_EST" hidden="1">"c5628"</definedName>
    <definedName name="IQ_BV_NUM_EST_CIQ" hidden="1">"c4741"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EST" hidden="1">"c3541"</definedName>
    <definedName name="IQ_BV_SHARE_EST_CIQ" hidden="1">"c3800"</definedName>
    <definedName name="IQ_BV_SHARE_EST_REUT" hidden="1">"c5439"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TDDEV_EST" hidden="1">"c5629"</definedName>
    <definedName name="IQ_BV_STDDEV_EST_CIQ" hidden="1">"c4742"</definedName>
    <definedName name="IQ_BV_STDDEV_EST_REUT" hidden="1">"c5408"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NUM_EST" hidden="1">"c3521"</definedName>
    <definedName name="IQ_CAPEX_NUM_EST_CIQ" hidden="1">"c3811"</definedName>
    <definedName name="IQ_CAPEX_NUM_EST_REUT" hidden="1">"c3973"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EST" hidden="1">"c1667"</definedName>
    <definedName name="IQ_CFPS_EST_CIQ" hidden="1">"c3675"</definedName>
    <definedName name="IQ_CFPS_EST_REUT" hidden="1">"c3844"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NUM_EST" hidden="1">"c1671"</definedName>
    <definedName name="IQ_CFPS_NUM_EST_CIQ" hidden="1">"c3679"</definedName>
    <definedName name="IQ_CFPS_NUM_EST_REUT" hidden="1">"c3848"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CIQ" hidden="1">"c3682"</definedName>
    <definedName name="IQ_DPS_EST_REUT" hidden="1">"c3851"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NUM_EST" hidden="1">"c1678"</definedName>
    <definedName name="IQ_DPS_NUM_EST_CIQ" hidden="1">"c3686"</definedName>
    <definedName name="IQ_DPS_NUM_EST_REUT" hidden="1">"c3855"</definedName>
    <definedName name="IQ_DPS_STDDEV_EST" hidden="1">"c1679"</definedName>
    <definedName name="IQ_DPS_STDDEV_EST_CIQ" hidden="1">"c3687"</definedName>
    <definedName name="IQ_DPS_STDDEV_EST_REUT" hidden="1">"c3856"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NUM_EST" hidden="1">"c1685"</definedName>
    <definedName name="IQ_EBIT_NUM_EST_CIQ" hidden="1">"c4678"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EST" hidden="1">"c399"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REUT" hidden="1">"c5409"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GROSS_MARGIN" hidden="1">"c5553"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I" hidden="1">"c1722"</definedName>
    <definedName name="IQ_EST_ACT_NI_CIQ" hidden="1">"c4708"</definedName>
    <definedName name="IQ_EST_ACT_NI_GW" hidden="1">"c1729"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CIQ" hidden="1">"c3666"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BV_SURPRISE_PERCENT_REUT" hidden="1">"c5434"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OOTNOTE" hidden="1">"c4540"</definedName>
    <definedName name="IQ_EST_FOOTNOTE_REUT" hidden="1">"c5478"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GW_DIFF" hidden="1">"c1887"</definedName>
    <definedName name="IQ_EST_NI_GW_DIFF_CIQ" hidden="1">"c4757"</definedName>
    <definedName name="IQ_EST_NI_GW_DIFF_REUT" hidden="1">"c5425"</definedName>
    <definedName name="IQ_EST_NI_GW_SURPRISE_PERCENT" hidden="1">"c1888"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CIQ" hidden="1">"c3701"</definedName>
    <definedName name="IQ_EST_NUM_HIGHEST_REC" hidden="1">"c5648"</definedName>
    <definedName name="IQ_EST_NUM_HIGHEST_REC_CIQ" hidden="1">"c3700"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CIQ" hidden="1">"c3703"</definedName>
    <definedName name="IQ_EST_NUM_LOWEST_REC" hidden="1">"c5652"</definedName>
    <definedName name="IQ_EST_NUM_LOWEST_REC_CIQ" hidden="1">"c3704"</definedName>
    <definedName name="IQ_EST_NUM_NEUTRAL_REC" hidden="1">"c5650"</definedName>
    <definedName name="IQ_EST_NUM_NEUTRAL_REC_CIQ" hidden="1">"c3702"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"assign"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NUM_EST" hidden="1">"c421"</definedName>
    <definedName name="IQ_FFO_NUM_EST_CIQ" hidden="1">"c3672"</definedName>
    <definedName name="IQ_FFO_NUM_EST_REUT" hidden="1">"c3841"</definedName>
    <definedName name="IQ_FFO_PAYOUT_RATIO" hidden="1">"c3492"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PROVIDED_DIVIDEND" hidden="1">"c19252"</definedName>
    <definedName name="IQ_INDEXCONSTITUENT_CLOSEPRICE" hidden="1">"c19241"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41171.0144444444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HARE_ACT_OR_EST" hidden="1">"c2225"</definedName>
    <definedName name="IQ_NAV_SHARE_EST" hidden="1">"c5609"</definedName>
    <definedName name="IQ_NAV_SHARE_HIGH_EST" hidden="1">"c5612"</definedName>
    <definedName name="IQ_NAV_SHARE_LOW_EST" hidden="1">"c5613"</definedName>
    <definedName name="IQ_NAV_SHARE_MEDIAN_EST" hidden="1">"c5610"</definedName>
    <definedName name="IQ_NAV_SHARE_NUM_EST" hidden="1">"c5614"</definedName>
    <definedName name="IQ_NAV_SHARE_STDDEV_EST" hidden="1">"c5611"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EST_CIQ" hidden="1">"c4702"</definedName>
    <definedName name="IQ_NI_EST_REUT" hidden="1">"c5368"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" hidden="1">"c1723"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" hidden="1">"c1725"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" hidden="1">"c1726"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" hidden="1">"c1724"</definedName>
    <definedName name="IQ_NI_GW_MEDIAN_EST_CIQ" hidden="1">"c4710"</definedName>
    <definedName name="IQ_NI_GW_MEDIAN_EST_REUT" hidden="1">"c5376"</definedName>
    <definedName name="IQ_NI_GW_NUM_EST" hidden="1">"c1727"</definedName>
    <definedName name="IQ_NI_GW_NUM_EST_CIQ" hidden="1">"c4713"</definedName>
    <definedName name="IQ_NI_GW_NUM_EST_REUT" hidden="1">"c5379"</definedName>
    <definedName name="IQ_NI_GW_STDDEV_EST" hidden="1">"c1728"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CAPITAL" hidden="1">"c1117"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EST" hidden="1">"c1126"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39764.6724421296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EST_CIQ" hidden="1">"c5079"</definedName>
    <definedName name="IQ_TEV_HIGH_EST" hidden="1">"c4527"</definedName>
    <definedName name="IQ_TEV_HIGH_EST_CIQ" hidden="1">"c5080"</definedName>
    <definedName name="IQ_TEV_LOW_EST" hidden="1">"c4528"</definedName>
    <definedName name="IQ_TEV_LOW_EST_CIQ" hidden="1">"c5081"</definedName>
    <definedName name="IQ_TEV_MEDIAN_EST" hidden="1">"c4529"</definedName>
    <definedName name="IQ_TEV_MEDIAN_EST_CIQ" hidden="1">"c5082"</definedName>
    <definedName name="IQ_TEV_NUM_EST" hidden="1">"c4530"</definedName>
    <definedName name="IQ_TEV_NUM_EST_CIQ" hidden="1">"c5083"</definedName>
    <definedName name="IQ_TEV_STDDEV_EST" hidden="1">"c4531"</definedName>
    <definedName name="IQ_TEV_STDDEV_EST_CIQ" hidden="1">"c5084"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">[13]DCF!#REF!</definedName>
    <definedName name="IsColHidden" hidden="1">FALSE</definedName>
    <definedName name="IsLTMColHidden" hidden="1">FALSE</definedName>
    <definedName name="it">[10]WACC!#REF!</definedName>
    <definedName name="itcd">#REF!</definedName>
    <definedName name="Item1">#REF!</definedName>
    <definedName name="Item10">#REF!</definedName>
    <definedName name="Item2">#REF!</definedName>
    <definedName name="Item3">#REF!</definedName>
    <definedName name="Item4">#REF!</definedName>
    <definedName name="Item5">#REF!</definedName>
    <definedName name="Item6">#REF!</definedName>
    <definedName name="Item7">#REF!</definedName>
    <definedName name="Item8">#REF!</definedName>
    <definedName name="Item9">#REF!</definedName>
    <definedName name="ItemLabel1">#REF!</definedName>
    <definedName name="ItemLabel10">#REF!</definedName>
    <definedName name="ItemLabel2">#REF!</definedName>
    <definedName name="ItemLabel3">#REF!</definedName>
    <definedName name="ItemLabel4">#REF!</definedName>
    <definedName name="ItemLabel5">#REF!</definedName>
    <definedName name="ItemLabel6">#REF!</definedName>
    <definedName name="ItemLabel7">#REF!</definedName>
    <definedName name="ItemLabel8">#REF!</definedName>
    <definedName name="ItemLabel9">#REF!</definedName>
    <definedName name="Itens">[16]GerRel!$B$39:$B$61</definedName>
    <definedName name="IV._Insumos">#REF!</definedName>
    <definedName name="JAN">[0]!JAN</definedName>
    <definedName name="JANNN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jasfjasfjalfl" hidden="1">'[46]CONSSID12-96'!#REF!</definedName>
    <definedName name="jdjdjd" hidden="1">{"desglose domestico unidades",#N/A,FALSE,"Margen";"desglose exportacion unidades",#N/A,FALSE,"Margen";"Desglose domestico ventas",#N/A,FALSE,"Margen";"desglose exportacion ventas",#N/A,FALSE,"Margen";"desglose domestico costo",#N/A,FALSE,"Margen";"desglose exportacion costo",#N/A,FALSE,"Margen";"desglose domestico margen",#N/A,FALSE,"Margen";"desglose exportacion margen",#N/A,FALSE,"Margen";"desglose domestico margen %",#N/A,FALSE,"Margen";"desglose exportacion margen %",#N/A,FALSE,"Margen";"Resumen unidades",#N/A,FALSE,"Margen";"resumen ventas",#N/A,FALSE,"Margen";"resumen costo",#N/A,FALSE,"Margen";"resumen margen",#N/A,FALSE,"Margen";"resumen margen %",#N/A,FALSE,"Margen";"desglose domestico precio",#N/A,FALSE,"Margen";"desglose exportacion precio",#N/A,FALSE,"Margen";"desglose dom costo unit",#N/A,FALSE,"Margen";"desglose exp costo unit",#N/A,FALSE,"Margen";"desglose dom precio dlls",#N/A,FALSE,"Margen";"desglose exp precio dlls",#N/A,FALSE,"Margen";"costo dom unit dlls",#N/A,FALSE,"Margen";"costo exp unit dlls",#N/A,FALSE,"Margen"}</definedName>
    <definedName name="jj">IF(#REF!&lt;&gt;"",MIN(#REF!,ii-#REF!),"")</definedName>
    <definedName name="JNJPJO">IF(#REF!&lt;&gt;"",#REF!*Periodic_rate,"")</definedName>
    <definedName name="JUL">[0]!JUL</definedName>
    <definedName name="JUN">[0]!JUN</definedName>
    <definedName name="JUNK">#REF!</definedName>
    <definedName name="KADS_Version">#REF!</definedName>
    <definedName name="kdkdkdk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kf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kjhkjlnnoj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kjkhjkh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kk">IF(#REF!&lt;&gt;"",#REF!-#REF!,"")</definedName>
    <definedName name="kloklk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KNE">[4]summary!#REF!</definedName>
    <definedName name="Koala_North_Pit_2">#REF!</definedName>
    <definedName name="Koala_North_Test_Pit_1">#REF!</definedName>
    <definedName name="Koala_North_Test_Pit_2">#REF!</definedName>
    <definedName name="Koala_North_Test_Pit_3">#REF!</definedName>
    <definedName name="Koala_North_Test_Pit_4">#REF!</definedName>
    <definedName name="Koala_North_Test_Pit_5">#REF!</definedName>
    <definedName name="Koala_North_Underground_1">#REF!</definedName>
    <definedName name="koala_North_Underground_2">#REF!</definedName>
    <definedName name="Koala_North_Underground_3">#REF!</definedName>
    <definedName name="Koala_North_Underground_4">#REF!</definedName>
    <definedName name="Koala_North_Underground_5">#REF!</definedName>
    <definedName name="Koala_Pit_1">#REF!</definedName>
    <definedName name="Koala_Pit_2">#REF!</definedName>
    <definedName name="Koala_Pit_3">#REF!</definedName>
    <definedName name="Koala_Pit_4">#REF!</definedName>
    <definedName name="Koala_Pit_5">#REF!</definedName>
    <definedName name="Koala_Underground_1">#REF!</definedName>
    <definedName name="Koala_Underground_2">#REF!</definedName>
    <definedName name="Koala_Underground_3">#REF!</definedName>
    <definedName name="Koala_Underground_4">#REF!</definedName>
    <definedName name="Koala_Underground_5">#REF!</definedName>
    <definedName name="Langue">[47]HYPOTHESES!$B$3</definedName>
    <definedName name="LatestFYE">#REF!</definedName>
    <definedName name="LBO">#REF!</definedName>
    <definedName name="Less__Cash_and_Equivalents">[4]summary!#REF!</definedName>
    <definedName name="Lest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evel3">#REF!</definedName>
    <definedName name="level3opt">#REF!</definedName>
    <definedName name="LFQ">#REF!</definedName>
    <definedName name="LFY">#REF!</definedName>
    <definedName name="LHCDebt">#REF!</definedName>
    <definedName name="LHCLoan4">#REF!</definedName>
    <definedName name="limcount" hidden="1">1</definedName>
    <definedName name="Lista">[16]GerRel!$W$1:$W$32</definedName>
    <definedName name="ll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l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Load">#REF!</definedName>
    <definedName name="Loan_amount">#REF!</definedName>
    <definedName name="Local">[16]Dados!$B$5</definedName>
    <definedName name="Long_Term_Debt">[4]summary!#REF!</definedName>
    <definedName name="loopfactor">'[23]CF (R$)'!#REF!</definedName>
    <definedName name="loopfactor2">'[23]CF (R$)'!#REF!</definedName>
    <definedName name="loopfactor3">#REF!</definedName>
    <definedName name="loopfactor4">#REF!</definedName>
    <definedName name="Lote">[16]Dados!$B$5</definedName>
    <definedName name="LowDate">#REF!</definedName>
    <definedName name="lowempty">#REF!</definedName>
    <definedName name="LowPrice">#REF!</definedName>
    <definedName name="LS">"N"</definedName>
    <definedName name="LTEPSGrowth">#REF!</definedName>
    <definedName name="LTM">[10]WACC!#REF!</definedName>
    <definedName name="LTM_Asset_Sales">[4]summary!#REF!</definedName>
    <definedName name="LTM_ATCF___LTM_Revenues">[4]summary!#REF!</definedName>
    <definedName name="LTM_Capex">[4]summary!#REF!</definedName>
    <definedName name="LTM_Capitalized_Interest">[4]summary!#REF!</definedName>
    <definedName name="LTM_Cash_Flow">[4]summary!#REF!</definedName>
    <definedName name="LTM_Current_Income_Tax">[4]summary!#REF!</definedName>
    <definedName name="LTM_DD_A">[4]summary!#REF!</definedName>
    <definedName name="LTM_Deferred_Income_Tax">[4]summary!#REF!</definedName>
    <definedName name="LTM_EBIT">[4]summary!#REF!</definedName>
    <definedName name="LTM_EBITDAX">[4]summary!#REF!</definedName>
    <definedName name="LTM_Exploration_Expense">[4]summary!#REF!</definedName>
    <definedName name="LTM_High">#REF!</definedName>
    <definedName name="LTM_Interest_Expense">[4]summary!#REF!</definedName>
    <definedName name="LTM_Low">#REF!</definedName>
    <definedName name="LTM_Minority_Interest">[4]summary!#REF!</definedName>
    <definedName name="LTM_Net_Income">[4]summary!#REF!</definedName>
    <definedName name="LTM_Non_Cash_Items">[4]summary!#REF!</definedName>
    <definedName name="LTM_Other_Income">[4]summary!#REF!</definedName>
    <definedName name="LTM_Revenue">[4]summary!#REF!</definedName>
    <definedName name="LTM_Weighted_Average_Shares_Outstanding">[4]summary!#REF!</definedName>
    <definedName name="LTMCapEx">#REF!</definedName>
    <definedName name="LTMCashFlow">#REF!</definedName>
    <definedName name="LTMEBIT">#REF!</definedName>
    <definedName name="LTMEBITDA">#REF!</definedName>
    <definedName name="LTMGrossProfit">#REF!</definedName>
    <definedName name="LTMNetInc">#REF!</definedName>
    <definedName name="LTMOther1">#REF!</definedName>
    <definedName name="LTMOther2">#REF!</definedName>
    <definedName name="LTMOther3">#REF!</definedName>
    <definedName name="LTMRevenues">#REF!</definedName>
    <definedName name="LTMSALES">[10]WACC!#REF!</definedName>
    <definedName name="LTMShares">#REF!</definedName>
    <definedName name="LUCRO">#REF!</definedName>
    <definedName name="Lynx_Pit_1">#REF!</definedName>
    <definedName name="Lynx_Pit_2">#REF!</definedName>
    <definedName name="Lynx_Pit_3">#REF!</definedName>
    <definedName name="Lynx_Pit_4">#REF!</definedName>
    <definedName name="Lynx_Pit_5">#REF!</definedName>
    <definedName name="MAI">[0]!MAI</definedName>
    <definedName name="Maint_Cont_Rev">0.17</definedName>
    <definedName name="Maint_Margin">0.3</definedName>
    <definedName name="Maintenance_Margin">0.3</definedName>
    <definedName name="MAPA" hidden="1">#REF!</definedName>
    <definedName name="MAR">[0]!MAR</definedName>
    <definedName name="Margem">'[27]#REF'!#REF!</definedName>
    <definedName name="Market____Book_Value">#REF!</definedName>
    <definedName name="Market_Value">#REF!</definedName>
    <definedName name="Market_Value___Book_Value">#REF!</definedName>
    <definedName name="Market_Value_1">#REF!</definedName>
    <definedName name="Market_Value_of_Reserves___After_Tax_SEC_10_Value">#REF!</definedName>
    <definedName name="Market_Value_of_Reserves___Proved_BOE">#REF!</definedName>
    <definedName name="Market_Value_of_Reserves___Proved_BOE_10">#REF!</definedName>
    <definedName name="MarketCap">#REF!</definedName>
    <definedName name="MATrig">#REF!</definedName>
    <definedName name="MATRIX">#REF!</definedName>
    <definedName name="MatrixOff">[0]!MatrixOff</definedName>
    <definedName name="MatrixOn">[0]!MatrixOn</definedName>
    <definedName name="mcld">[48]Multiples!$F$68</definedName>
    <definedName name="mcldoptions">#REF!</definedName>
    <definedName name="mcldprice">[49]CLECs!$AA$390</definedName>
    <definedName name="Median1">#REF!</definedName>
    <definedName name="Median2">#REF!</definedName>
    <definedName name="Median3">#REF!</definedName>
    <definedName name="Median4">#REF!</definedName>
    <definedName name="Median5">#REF!</definedName>
    <definedName name="Median6">#REF!</definedName>
    <definedName name="Median7">#REF!</definedName>
    <definedName name="Median8">#REF!</definedName>
    <definedName name="Median9">#REF!</definedName>
    <definedName name="merito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rito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etroopt">#REF!</definedName>
    <definedName name="Mg_a">#REF!</definedName>
    <definedName name="Mg_cd">#REF!</definedName>
    <definedName name="minc">1</definedName>
    <definedName name="MINCASH">#REF!</definedName>
    <definedName name="MinInt">#REF!</definedName>
    <definedName name="MinIntInc">#REF!</definedName>
    <definedName name="MinIntMarket">#REF!</definedName>
    <definedName name="Minority_Interest">[4]summary!#REF!</definedName>
    <definedName name="MINTAB">#REF!</definedName>
    <definedName name="Misery_Pit_1">#REF!</definedName>
    <definedName name="Misery_Pit_2">#REF!</definedName>
    <definedName name="Misery_Pit_3">#REF!</definedName>
    <definedName name="Misery_Pit_4">#REF!</definedName>
    <definedName name="Misery_Pit_5">#REF!</definedName>
    <definedName name="MLH0">#REF!</definedName>
    <definedName name="MMBTU_Table">[38]MMBTU!$A$12:$AE$267</definedName>
    <definedName name="mmmmm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MMMMMMMM">ss/sss</definedName>
    <definedName name="MOBILIZAÇÃO" hidden="1">{#N/A,#N/A,FALSE,"Cronograma";#N/A,#N/A,FALSE,"Cronogr. 2"}</definedName>
    <definedName name="MOSYR2">[28]Assm!#REF!</definedName>
    <definedName name="MTC_CONT">0.15</definedName>
    <definedName name="MTC_CONT_TAKE_RATE">0.25</definedName>
    <definedName name="MTGELIM">#REF!</definedName>
    <definedName name="mult">9</definedName>
    <definedName name="MUN_LITO">#N/A</definedName>
    <definedName name="MV___1997E_Cash_Flow">#REF!</definedName>
    <definedName name="MV___1997E_Net_Income">#REF!</definedName>
    <definedName name="MV___1998E_Cash_Flow">#REF!</definedName>
    <definedName name="MV___1998E_Net_Income">#REF!</definedName>
    <definedName name="MV___LTM_Cash_Flow">#REF!</definedName>
    <definedName name="MV___LTM_Net_Income">#REF!</definedName>
    <definedName name="N_LOCAL">#N/A</definedName>
    <definedName name="name">"Project Summer"</definedName>
    <definedName name="NCA">[4]summary!#REF!</definedName>
    <definedName name="Net_Total_Book_Capitalization">[4]summary!#REF!</definedName>
    <definedName name="NetCFOperations">#REF!</definedName>
    <definedName name="netdebt">[10]WACC!#REF!</definedName>
    <definedName name="NetDebtBook">#REF!</definedName>
    <definedName name="NetDebtEBITDA">#REF!</definedName>
    <definedName name="NetDebtEnt">#REF!</definedName>
    <definedName name="NetInc">#REF!</definedName>
    <definedName name="NetIncGrowth">#REF!</definedName>
    <definedName name="NetIncMargin">#REF!</definedName>
    <definedName name="New_Pipe_1">#REF!</definedName>
    <definedName name="New_Pipe_1_1">#REF!</definedName>
    <definedName name="New_Pipe_1_2">#REF!</definedName>
    <definedName name="New_Pipe_1_3">#REF!</definedName>
    <definedName name="New_Pipe_1_4">#REF!</definedName>
    <definedName name="New_Pipe_1_5">#REF!</definedName>
    <definedName name="New_Pipe_2">#REF!</definedName>
    <definedName name="New_Pipe_2_1">#REF!</definedName>
    <definedName name="New_Pipe_2_2">#REF!</definedName>
    <definedName name="New_Pipe_2_3">#REF!</definedName>
    <definedName name="New_Pipe_2_4">#REF!</definedName>
    <definedName name="New_Pipe_2_5">#REF!</definedName>
    <definedName name="New_Pipe_3_1">#REF!</definedName>
    <definedName name="New_Pipe_3_2">#REF!</definedName>
    <definedName name="New_Pipe_3_3">#REF!</definedName>
    <definedName name="New_Pipe_3_4">#REF!</definedName>
    <definedName name="New_Pipe_3_5">#REF!</definedName>
    <definedName name="NEWCO">#REF!</definedName>
    <definedName name="NewLT">#REF!</definedName>
    <definedName name="NEWMTRX1">#REF!</definedName>
    <definedName name="NGL">[4]summary!#REF!</definedName>
    <definedName name="NLant">5</definedName>
    <definedName name="NLEq">4</definedName>
    <definedName name="NLmin">5</definedName>
    <definedName name="NLMo">6</definedName>
    <definedName name="NLMp">5</definedName>
    <definedName name="NLTr">3</definedName>
    <definedName name="Nome">[16]Dados!$B$7</definedName>
    <definedName name="NonOpExp">#REF!</definedName>
    <definedName name="NOTES">[10]WACC!#REF!</definedName>
    <definedName name="nov" hidden="1">{#N/A,#N/A,FALSE,"OUT";#N/A,#N/A,FALSE,"NOV"}</definedName>
    <definedName name="Nt">[16]Dados!$B$27</definedName>
    <definedName name="Number">#REF!</definedName>
    <definedName name="NUN_FRON">#N/A</definedName>
    <definedName name="NWC">#REF!</definedName>
    <definedName name="NWCMargin">#REF!</definedName>
    <definedName name="nxlk">#REF!</definedName>
    <definedName name="nxlkoptions">#REF!</definedName>
    <definedName name="O_A_REF">#N/A</definedName>
    <definedName name="O_C_REF">#N/A</definedName>
    <definedName name="OA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bra">[16]Dados!$B$1</definedName>
    <definedName name="OD">#REF!</definedName>
    <definedName name="OFFER">#REF!</definedName>
    <definedName name="offpr">[9]Sens!$O$10</definedName>
    <definedName name="OnOff">"ON"</definedName>
    <definedName name="oo">#REF!</definedName>
    <definedName name="OPPRI">#REF!</definedName>
    <definedName name="OPRPI">#REF!</definedName>
    <definedName name="OptionPrice">#REF!</definedName>
    <definedName name="Options">#REF!</definedName>
    <definedName name="OptionsTrig">#REF!</definedName>
    <definedName name="Origem">[16]Composições!$N$1:$Q$1</definedName>
    <definedName name="origen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Oth_Assets_Activity">[40]Activities!#REF!</definedName>
    <definedName name="OtherLabel1">#REF!</definedName>
    <definedName name="OtherLabel2">#REF!</definedName>
    <definedName name="OtherLabel3">#REF!</definedName>
    <definedName name="OtherOpExp">#REF!</definedName>
    <definedName name="OtherRiskPremium">#REF!</definedName>
    <definedName name="OUT">[0]!OUT</definedName>
    <definedName name="Over">#REF!</definedName>
    <definedName name="OWN_AL">[50]Assum!$B$22</definedName>
    <definedName name="OWN_BA">[50]Assum!$B$20</definedName>
    <definedName name="OWN_PB">[50]Assum!$B$24</definedName>
    <definedName name="OWN_PE">[50]Assum!$B$21</definedName>
    <definedName name="OWN_PR">[50]Assum!$B$25</definedName>
    <definedName name="OWN_SC">[50]Assum!$B$26</definedName>
    <definedName name="OWN_SE">[50]Assum!$B$23</definedName>
    <definedName name="Oz">2</definedName>
    <definedName name="p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PageNum">#REF!</definedName>
    <definedName name="Panda_Pit_1">#REF!</definedName>
    <definedName name="Panda_Pit_10">#REF!</definedName>
    <definedName name="Panda_Pit_2">#REF!</definedName>
    <definedName name="Panda_Pit_3">#REF!</definedName>
    <definedName name="Panda_Pit_4">#REF!</definedName>
    <definedName name="Panda_Pit_5">#REF!</definedName>
    <definedName name="Panda_Pit_6">#REF!</definedName>
    <definedName name="Panda_Pit_7">#REF!</definedName>
    <definedName name="Panda_Pit_8">#REF!</definedName>
    <definedName name="Panda_Pit_9">#REF!</definedName>
    <definedName name="Panda_Underground_1">#REF!</definedName>
    <definedName name="Panda_Underground_2">#REF!</definedName>
    <definedName name="Panda_Underground_3">#REF!</definedName>
    <definedName name="Panda_Underground_4">#REF!</definedName>
    <definedName name="Panda_Underground_5">#REF!</definedName>
    <definedName name="papa" hidden="1">#REF!</definedName>
    <definedName name="payment.Num">IF(OR(#REF!="",#REF!=Total_payments),"",#REF!+1)</definedName>
    <definedName name="Payments_per_year">#REF!</definedName>
    <definedName name="PBV">#REF!</definedName>
    <definedName name="PC">[13]DCF!#REF!</definedName>
    <definedName name="PC_Debt_gas">#REF!</definedName>
    <definedName name="PC_Debt_Liquid">#REF!</definedName>
    <definedName name="PCCASH">#REF!</definedName>
    <definedName name="PCO">#REF!</definedName>
    <definedName name="PCT">#REF!</definedName>
    <definedName name="PE05798REPLAN" hidden="1">{#N/A,#N/A,FALSE,"Cronograma";#N/A,#N/A,FALSE,"Cronogr. 2"}</definedName>
    <definedName name="PEL">[4]summary!#REF!</definedName>
    <definedName name="PELTM">#REF!</definedName>
    <definedName name="perc_BNDES">'[24]Control Panel'!$Q$82</definedName>
    <definedName name="Perc_est_consorcio">#REF!</definedName>
    <definedName name="Percentstock">[51]Controls!$F$9/100</definedName>
    <definedName name="PERIC">#REF!</definedName>
    <definedName name="Periodic_rate">Annual_interest_rate/Payments_per_year</definedName>
    <definedName name="person5y">[52]Personnel!#REF!</definedName>
    <definedName name="PessoasDA">#REF!</definedName>
    <definedName name="PessoasDB">#REF!</definedName>
    <definedName name="PFPRICE">#REF!</definedName>
    <definedName name="PFPRICE2">#REF!</definedName>
    <definedName name="PFQ">#REF!</definedName>
    <definedName name="PG5CASH">#REF!</definedName>
    <definedName name="Phase_I">#REF!</definedName>
    <definedName name="Phase_II">#REF!</definedName>
    <definedName name="Phase_III">#REF!</definedName>
    <definedName name="Pigeon_Pit_1">#REF!</definedName>
    <definedName name="Pigeon_Pit_2">#REF!</definedName>
    <definedName name="Pigeon_Pit_3">#REF!</definedName>
    <definedName name="Pigeon_Pit_4">#REF!</definedName>
    <definedName name="Pigeon_Pit_5">#REF!</definedName>
    <definedName name="PISCOFINS">#REF!</definedName>
    <definedName name="PL_5">[0]!p&amp;[53]l!$A$4:$L$53</definedName>
    <definedName name="plan">#N/A</definedName>
    <definedName name="plan1" hidden="1">{#N/A,#N/A,FALSE,"Cronograma";#N/A,#N/A,FALSE,"Cronogr. 2"}</definedName>
    <definedName name="PLANEJNEGOCIAÇÃO">#REF!</definedName>
    <definedName name="Plano_de_Contas_Orçamentário_Vitória">'[54]DADOS - Sup "A"'!$B$1</definedName>
    <definedName name="PMGCONS">#REF!</definedName>
    <definedName name="PMGELIM">#REF!</definedName>
    <definedName name="PMGMTRX1">#REF!</definedName>
    <definedName name="Pmt_to_use">#REF!</definedName>
    <definedName name="poço" hidden="1">#REF!</definedName>
    <definedName name="poçomisto" hidden="1">#REF!</definedName>
    <definedName name="PoliticalRiskPremium">#REF!</definedName>
    <definedName name="POOL">#REF!</definedName>
    <definedName name="Pooling">0</definedName>
    <definedName name="POP_93">#N/A</definedName>
    <definedName name="Posição">[16]GerRel!$B$11:$H$11</definedName>
    <definedName name="PPI_1998">#REF!</definedName>
    <definedName name="Pr" localSheetId="6">IF(VLOOKUP([0]!Codigo,[0]!SR,10,0)&gt;0,VLOOKUP([0]!Codigo,[0]!SR,10,0),_Prd1)</definedName>
    <definedName name="Pr" localSheetId="1">IF(VLOOKUP([0]!Codigo,[0]!SR,10,0)&gt;0,VLOOKUP([0]!Codigo,[0]!SR,10,0),_Prd1)</definedName>
    <definedName name="Pr" localSheetId="4">IF(VLOOKUP([0]!Codigo,[0]!SR,10,0)&gt;0,VLOOKUP([0]!Codigo,[0]!SR,10,0),_Prd1)</definedName>
    <definedName name="Pr" localSheetId="5">IF(VLOOKUP([0]!Codigo,[0]!SR,10,0)&gt;0,VLOOKUP([0]!Codigo,[0]!SR,10,0),_Prd1)</definedName>
    <definedName name="Pr" localSheetId="8">IF(VLOOKUP([0]!Codigo,[0]!SR,10,0)&gt;0,VLOOKUP([0]!Codigo,[0]!SR,10,0),_Prd1)</definedName>
    <definedName name="Pr">IF(VLOOKUP(Codigo,SR,10,0)&gt;0,VLOOKUP(Codigo,SR,10,0),_Prd1)</definedName>
    <definedName name="PR_DA_Beneficios">#REF!</definedName>
    <definedName name="PR_DA_Impostos">#REF!</definedName>
    <definedName name="PR_DA_Investimento">#REF!</definedName>
    <definedName name="PR_DA_InvestimentoCorrigido">#REF!</definedName>
    <definedName name="PR_DA_Lucro">#REF!</definedName>
    <definedName name="PR_DA_Margem">#REF!</definedName>
    <definedName name="PR_DA_Materiais">#REF!</definedName>
    <definedName name="PR_DA_Pessoas">#REF!</definedName>
    <definedName name="PR_DA_Salarios">#REF!</definedName>
    <definedName name="PR_DA_Total">#REF!</definedName>
    <definedName name="PR_DB_Beneficios">#REF!</definedName>
    <definedName name="PR_DB_Impostos">#REF!</definedName>
    <definedName name="PR_DB_Investimento">#REF!</definedName>
    <definedName name="PR_DB_InvestimentoCorrigido">#REF!</definedName>
    <definedName name="PR_DB_Lucro">#REF!</definedName>
    <definedName name="PR_DB_Margem">#REF!</definedName>
    <definedName name="PR_DB_Materiais">#REF!</definedName>
    <definedName name="PR_DB_Pessoas">#REF!</definedName>
    <definedName name="PR_DB_Salarios">#REF!</definedName>
    <definedName name="PR_DB_Total">#REF!</definedName>
    <definedName name="PR_Duracao">#REF!</definedName>
    <definedName name="PR_Inicio">#REF!</definedName>
    <definedName name="PR_LucroDA">#REF!</definedName>
    <definedName name="PR_LucroDB">#REF!</definedName>
    <definedName name="PR_Taxa">#REF!</definedName>
    <definedName name="PR_Titre">#REF!</definedName>
    <definedName name="Prd" localSheetId="6">IF(ADM!Pr&gt;0,ADM!Pr,IF(_Prd1&gt;0,_Prd1,1))</definedName>
    <definedName name="Prd" localSheetId="1">IF('INVENT VAGAS'!Pr&gt;0,'INVENT VAGAS'!Pr,IF(_Prd1&gt;0,_Prd1,1))</definedName>
    <definedName name="Prd" localSheetId="4">IF('OPEX CIV'!Pr&gt;0,'OPEX CIV'!Pr,IF(_Prd1&gt;0,_Prd1,1))</definedName>
    <definedName name="Prd" localSheetId="5">IF('OPEX SIST'!Pr&gt;0,'OPEX SIST'!Pr,IF(_Prd1&gt;0,_Prd1,1))</definedName>
    <definedName name="Prd" localSheetId="8">IF(RECEITA!Pr&gt;0,RECEITA!Pr,IF(_Prd1&gt;0,_Prd1,1))</definedName>
    <definedName name="Prd">IF(Pr&gt;0,Pr,IF(_Prd1&gt;0,_Prd1,1))</definedName>
    <definedName name="Preço" hidden="1">{#N/A,#N/A,FALSE,"Cronograma";#N/A,#N/A,FALSE,"Cronogr. 2"}</definedName>
    <definedName name="PREÇOTOTAL">#REF!</definedName>
    <definedName name="PrefDivPaid">#REF!</definedName>
    <definedName name="Preferred">#REF!</definedName>
    <definedName name="Preferred_Stock">[4]summary!#REF!</definedName>
    <definedName name="PrefPrice1">#REF!</definedName>
    <definedName name="PrefPrice2">#REF!</definedName>
    <definedName name="PrefShares1">#REF!</definedName>
    <definedName name="PrefShares2">#REF!</definedName>
    <definedName name="PretaxInc">#REF!</definedName>
    <definedName name="PretaxIncMargin">#REF!</definedName>
    <definedName name="PretaxItems1">#REF!</definedName>
    <definedName name="PretaxItems2">#REF!</definedName>
    <definedName name="PretaxItems3">#REF!</definedName>
    <definedName name="PretaxItems4">#REF!</definedName>
    <definedName name="Previsao" hidden="1">{"'Índice'!$A$1:$K$49"}</definedName>
    <definedName name="Previsao_1" hidden="1">{"'Índice'!$A$1:$K$49"}</definedName>
    <definedName name="Previsao_1_1" hidden="1">{"'Índice'!$A$1:$K$49"}</definedName>
    <definedName name="Previsao_1_1_1" hidden="1">{"'Índice'!$A$1:$K$49"}</definedName>
    <definedName name="Previsao_1_1_1_1" hidden="1">{"'Índice'!$A$1:$K$49"}</definedName>
    <definedName name="Previsao_1_1_2" hidden="1">{"'Índice'!$A$1:$K$49"}</definedName>
    <definedName name="Previsao_1_2" hidden="1">{"'Índice'!$A$1:$K$49"}</definedName>
    <definedName name="Previsao_1_2_1" hidden="1">{"'Índice'!$A$1:$K$49"}</definedName>
    <definedName name="Previsao_1_3" hidden="1">{"'Índice'!$A$1:$K$49"}</definedName>
    <definedName name="Previsao_1_3_1" hidden="1">{"'Índice'!$A$1:$K$49"}</definedName>
    <definedName name="Previsao_2" hidden="1">{"'Índice'!$A$1:$K$49"}</definedName>
    <definedName name="Previsao_2_1" hidden="1">{"'Índice'!$A$1:$K$49"}</definedName>
    <definedName name="Previsao_3" hidden="1">{"'Índice'!$A$1:$K$49"}</definedName>
    <definedName name="Previsao_4" hidden="1">{"'Índice'!$A$1:$K$49"}</definedName>
    <definedName name="Previsao_5" hidden="1">{"'Índice'!$A$1:$K$49"}</definedName>
    <definedName name="PRICE">#REF!</definedName>
    <definedName name="price_calculated">#REF!</definedName>
    <definedName name="price_estimated">#REF!</definedName>
    <definedName name="PriceDate">#REF!</definedName>
    <definedName name="Prices">#REF!</definedName>
    <definedName name="PRICING">#REF!</definedName>
    <definedName name="Principal">IF(#REF!&lt;&gt;"",MIN(#REF!,Pmt_to_use-#REF!),"")</definedName>
    <definedName name="Print_Area_MI">#REF!</definedName>
    <definedName name="Print1">#REF!</definedName>
    <definedName name="print2">[25]Data!$U$4:$AH$33,[25]Data!$U$96:$AH$129</definedName>
    <definedName name="PrintArea2">#REF!</definedName>
    <definedName name="printb">[25]Data!$U$4:$AH$33,[25]Data!$U$94:$AH$129</definedName>
    <definedName name="PrintCase">[0]!PrintCase</definedName>
    <definedName name="prix">IF(#REF!&lt;&gt;"",DATE(YEAR(First_payment_due),MONTH(First_payment_due)+(#REF!-1)*12/Payments_per_year,DAY(First_payment_due)),"")</definedName>
    <definedName name="PrixComGerenciamentoDA">#REF!</definedName>
    <definedName name="PrixComGerenciamentoDB">#REF!</definedName>
    <definedName name="PrixSemGerenciamentoDA">#REF!</definedName>
    <definedName name="PrixSemGerenciamentoDB">#REF!</definedName>
    <definedName name="Project">#REF!</definedName>
    <definedName name="PROJECTNAME">[55]CONTROL!$D$4</definedName>
    <definedName name="Projeto">[16]Dados!$B$4</definedName>
    <definedName name="Promote_Fee_New">[28]Assm!#REF!</definedName>
    <definedName name="Promote_Fee_Orig">[28]Assm!#REF!</definedName>
    <definedName name="Promote_Rate_New">[28]Assm!#REF!</definedName>
    <definedName name="Promote_Rate_Orig">[28]Assm!#REF!</definedName>
    <definedName name="Promote_Return_Orig">[28]Assm!#REF!</definedName>
    <definedName name="PTBV">#REF!</definedName>
    <definedName name="Purchase">1</definedName>
    <definedName name="PVOther">#REF!</definedName>
    <definedName name="q" hidden="1">#REF!</definedName>
    <definedName name="qa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a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D">[16]GerRel!$K$3:$K$9</definedName>
    <definedName name="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" hidden="1">{#N/A,#N/A,FALSE,"cpt"}</definedName>
    <definedName name="q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qqqqqqqq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1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qqqqqqqqq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qqqqqqqq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QTD">[16]CPU!$E$7:$F$7</definedName>
    <definedName name="QtdeDA">#REF!</definedName>
    <definedName name="QtdeDB">#REF!</definedName>
    <definedName name="Quali">[16]Dados!$B$8</definedName>
    <definedName name="QueryResults">#REF!</definedName>
    <definedName name="QuickRatio">#REF!</definedName>
    <definedName name="rand96">'[5]Status Page'!#REF!</definedName>
    <definedName name="randD96">'[5]Status Page'!#REF!</definedName>
    <definedName name="RangeChange" hidden="1">#N/A</definedName>
    <definedName name="RAT_A">#REF!</definedName>
    <definedName name="rate">[10]WACC!#REF!</definedName>
    <definedName name="RATIOS">#REF!</definedName>
    <definedName name="RD">#REF!</definedName>
    <definedName name="RDEBT">#REF!</definedName>
    <definedName name="RDMargin">#REF!</definedName>
    <definedName name="Real">[56]Geral!$B$9</definedName>
    <definedName name="Real2">[57]Geral!$B$9</definedName>
    <definedName name="REC">OFFSET([16]Insumos!$A$1,1,,COUNTA([16]Insumos!$A:$A),COUNTA([16]Insumos!$1:$1))</definedName>
    <definedName name="relatório_de_faturamento">#REF!</definedName>
    <definedName name="Rent">#REF!</definedName>
    <definedName name="RepaymentLT">#REF!</definedName>
    <definedName name="RepaymentST">#REF!</definedName>
    <definedName name="Report">#REF!</definedName>
    <definedName name="ReportEPS">#REF!</definedName>
    <definedName name="ReportEPSLTM">#REF!</definedName>
    <definedName name="ReportNetInc">#REF!</definedName>
    <definedName name="ReportPELTM">#REF!</definedName>
    <definedName name="RepurchShares">#REF!</definedName>
    <definedName name="ResearchSource">#REF!</definedName>
    <definedName name="Reserves">#REF!</definedName>
    <definedName name="Resources">#REF!</definedName>
    <definedName name="RET">#REF!</definedName>
    <definedName name="retorno1000.600.sa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retorno1600.sa" hidden="1">{#N/A,#N/A,FALSE,"DESCRIC";#N/A,#N/A,FALSE,"INDICE";#N/A,#N/A,FALSE,"Calculo Gcal"}</definedName>
    <definedName name="RETURN">#REF!</definedName>
    <definedName name="RevenueGrowth">#REF!</definedName>
    <definedName name="Revenues">#REF!</definedName>
    <definedName name="rf">#REF!</definedName>
    <definedName name="rio">0.3375</definedName>
    <definedName name="RiskFreeRate">#REF!</definedName>
    <definedName name="rm">#REF!</definedName>
    <definedName name="ROA">#REF!</definedName>
    <definedName name="ROE">#REF!</definedName>
    <definedName name="rr">#REF!</definedName>
    <definedName name="rrr" hidden="1">#REF!</definedName>
    <definedName name="rrrrr" hidden="1">'[1]DIF FAT FEV 01'!$X$13:$Y$40</definedName>
    <definedName name="RTC">#REF!</definedName>
    <definedName name="RTE">#REF!</definedName>
    <definedName name="RTP">#REF!</definedName>
    <definedName name="Ruy" hidden="1">{#N/A,#N/A,FALSE,"Cronograma";#N/A,#N/A,FALSE,"Cronogr. 2"}</definedName>
    <definedName name="s">ss/sss</definedName>
    <definedName name="S_MAME_L">#N/A</definedName>
    <definedName name="sa">{0;0;0;0;9;#N/A;0.75;0.75;1;1;1;FALSE;FALSE;FALSE;FALSE;FALSE;#N/A;1;100;#N/A;#N/A;"&amp;A";"Page &amp;P"}</definedName>
    <definedName name="Sable_Pit_1">#REF!</definedName>
    <definedName name="Sable_Pit_2">#REF!</definedName>
    <definedName name="Sable_Pit_3">#REF!</definedName>
    <definedName name="Sable_Pit_4">#REF!</definedName>
    <definedName name="Sable_Pit_5">#REF!</definedName>
    <definedName name="SaiFin">[34]Financiamento!#REF!</definedName>
    <definedName name="Salario">2</definedName>
    <definedName name="SALEOPTION">#REF!</definedName>
    <definedName name="SALES92">[10]WACC!#REF!</definedName>
    <definedName name="SALES93">[10]WACC!#REF!</definedName>
    <definedName name="SALMED">#REF!</definedName>
    <definedName name="SALMEI">#REF!</definedName>
    <definedName name="SAPBEXdnldView" hidden="1">"43BOD2TPF6FZR6R6WFZTNE3Y4"</definedName>
    <definedName name="SAPBEXrevision" hidden="1">1</definedName>
    <definedName name="SAPBEXsysID" hidden="1">"BP0"</definedName>
    <definedName name="SAPBEXwbID" hidden="1">"3MI3ANKTS0VL6QV17YXDA5KN9"</definedName>
    <definedName name="SARPrice">#REF!</definedName>
    <definedName name="SARs">#REF!</definedName>
    <definedName name="SCEN">#REF!</definedName>
    <definedName name="Scen2">#REF!</definedName>
    <definedName name="SCG_Table">'[38]SCG Commodity'!$A$12:$Y$267</definedName>
    <definedName name="SDA">#REF!</definedName>
    <definedName name="seee" hidden="1">{#N/A,#N/A,FALSE,"Cronograma";#N/A,#N/A,FALSE,"Cronogr. 2"}</definedName>
    <definedName name="sencount" hidden="1">1</definedName>
    <definedName name="SENS">[9]Sens!$A$1:$M$48</definedName>
    <definedName name="SET">[0]!SET</definedName>
    <definedName name="SGA">#REF!</definedName>
    <definedName name="SGAMargin">#REF!</definedName>
    <definedName name="Share_Price">#REF!</definedName>
    <definedName name="Shares">#REF!</definedName>
    <definedName name="Shares_Outstanding">#REF!</definedName>
    <definedName name="SharesConv">#REF!</definedName>
    <definedName name="SharesOptions">#REF!</definedName>
    <definedName name="ShiftSwitch">[35]Argentina!$B$4</definedName>
    <definedName name="Short_Term_Debt">[4]summary!#REF!</definedName>
    <definedName name="ShortName">"New Millennium Business Planning Model"</definedName>
    <definedName name="Show.Date">IF(#REF!&lt;&gt;"",DATE(YEAR(First_payment_due),MONTH(First_payment_due)+(#REF!-1)*12/Payments_per_year,DAY(First_payment_due)),"")</definedName>
    <definedName name="SHRISS">#REF!</definedName>
    <definedName name="SIC">#REF!</definedName>
    <definedName name="sic1high">#REF!</definedName>
    <definedName name="sic1low">#REF!</definedName>
    <definedName name="sic1ok">#REF!</definedName>
    <definedName name="sic2high">#REF!</definedName>
    <definedName name="sic2low">#REF!</definedName>
    <definedName name="sic2ok">#REF!</definedName>
    <definedName name="sic3high">#REF!</definedName>
    <definedName name="sic3low">#REF!</definedName>
    <definedName name="sic3ok">#REF!</definedName>
    <definedName name="SIGLA_UF">#N/A</definedName>
    <definedName name="Simulador">#REF!</definedName>
    <definedName name="SLEVIN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SNT">[4]summary!#REF!</definedName>
    <definedName name="software_percentage_of_service_fees">1/3</definedName>
    <definedName name="solver_adj" hidden="1">[58]Premissas!$Z$166,[58]Premissas!$Z$161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el16" hidden="1">1</definedName>
    <definedName name="solver_rel17" hidden="1">1</definedName>
    <definedName name="solver_rel18" hidden="1">1</definedName>
    <definedName name="solver_rel19" hidden="1">1</definedName>
    <definedName name="solver_rel2" hidden="1">3</definedName>
    <definedName name="solver_rel20" hidden="1">1</definedName>
    <definedName name="solver_rel21" hidden="1">1</definedName>
    <definedName name="solver_rel22" hidden="1">1</definedName>
    <definedName name="solver_rel23" hidden="1">1</definedName>
    <definedName name="solver_rel24" hidden="1">1</definedName>
    <definedName name="solver_rel25" hidden="1">1</definedName>
    <definedName name="solver_rel26" hidden="1">1</definedName>
    <definedName name="solver_rel27" hidden="1">1</definedName>
    <definedName name="solver_rel28" hidden="1">1</definedName>
    <definedName name="solver_rel29" hidden="1">1</definedName>
    <definedName name="solver_rel30" hidden="1">1</definedName>
    <definedName name="solver_rel31" hidden="1">1</definedName>
    <definedName name="solver_rel32" hidden="1">1</definedName>
    <definedName name="solver_rel33" hidden="1">1</definedName>
    <definedName name="solver_rel34" hidden="1">1</definedName>
    <definedName name="solver_rel35" hidden="1">1</definedName>
    <definedName name="solver_rel36" hidden="1">1</definedName>
    <definedName name="solver_rel37" hidden="1">1</definedName>
    <definedName name="solver_rel38" hidden="1">1</definedName>
    <definedName name="solver_rel39" hidden="1">1</definedName>
    <definedName name="solver_rel40" hidden="1">1</definedName>
    <definedName name="solver_rel41" hidden="1">1</definedName>
    <definedName name="solver_rel42" hidden="1">1</definedName>
    <definedName name="solver_rel43" hidden="1">1</definedName>
    <definedName name="solver_rel44" hidden="1">1</definedName>
    <definedName name="solver_rel45" hidden="1">1</definedName>
    <definedName name="solver_rel46" hidden="1">1</definedName>
    <definedName name="solver_rel47" hidden="1">1</definedName>
    <definedName name="solver_rel48" hidden="1">1</definedName>
    <definedName name="solver_rel49" hidden="1">1</definedName>
    <definedName name="solver_rel50" hidden="1">1</definedName>
    <definedName name="solver_rel51" hidden="1">1</definedName>
    <definedName name="solver_rel52" hidden="1">1</definedName>
    <definedName name="solver_rel53" hidden="1">1</definedName>
    <definedName name="solver_rel54" hidden="1">1</definedName>
    <definedName name="solver_rel55" hidden="1">1</definedName>
    <definedName name="solver_rel56" hidden="1">1</definedName>
    <definedName name="solver_rel57" hidden="1">1</definedName>
    <definedName name="solver_rel58" hidden="1">1</definedName>
    <definedName name="solver_rel9" hidden="1">1</definedName>
    <definedName name="solver_rhs2" hidden="1">0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3</definedName>
    <definedName name="solver_val" hidden="1">106.196</definedName>
    <definedName name="SortBy">#REF!</definedName>
    <definedName name="SortRange">#REF!</definedName>
    <definedName name="SOURCE_COMPANY">#REF!</definedName>
    <definedName name="SOURCE_COMPANY_END">#REF!</definedName>
    <definedName name="SOURCE_DATABASE">#REF!</definedName>
    <definedName name="SOURCE_SHARE">#REF!</definedName>
    <definedName name="SOURCE_SHARE_END">#REF!</definedName>
    <definedName name="SOURCE_STOCK">#REF!</definedName>
    <definedName name="Special">#REF!</definedName>
    <definedName name="SR">OFFSET([16]Serviços!$A$1,1,,COUNTA([16]Serviços!$A:$A),COUNTA([16]Serviços!$1:$1))</definedName>
    <definedName name="SRT">#REF!</definedName>
    <definedName name="SRV">OFFSET([16]Composições!$A$1,1,,COUNTA([16]Composições!$A:$A),1)</definedName>
    <definedName name="ss">#REF!</definedName>
    <definedName name="ss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sss">#REF!</definedName>
    <definedName name="Startops1">[28]Assm!$C$16</definedName>
    <definedName name="Startops2">[28]Assm!$D$16</definedName>
    <definedName name="Stat1">#REF!</definedName>
    <definedName name="Stat10">#REF!</definedName>
    <definedName name="Stat2">#REF!</definedName>
    <definedName name="Stat3">#REF!</definedName>
    <definedName name="Stat4">#REF!</definedName>
    <definedName name="Stat5">#REF!</definedName>
    <definedName name="Stat6">#REF!</definedName>
    <definedName name="Stat7">#REF!</definedName>
    <definedName name="Stat8">#REF!</definedName>
    <definedName name="Stat9">#REF!</definedName>
    <definedName name="StatLabel1">#REF!</definedName>
    <definedName name="StatLabel10">#REF!</definedName>
    <definedName name="StatLabel2">#REF!</definedName>
    <definedName name="StatLabel3">#REF!</definedName>
    <definedName name="StatLabel4">#REF!</definedName>
    <definedName name="StatLabel5">#REF!</definedName>
    <definedName name="StatLabel6">#REF!</definedName>
    <definedName name="StatLabel7">#REF!</definedName>
    <definedName name="StatLabel8">#REF!</definedName>
    <definedName name="StatLabel9">#REF!</definedName>
    <definedName name="STATS">[13]DCF!#REF!</definedName>
    <definedName name="STDebt">#REF!</definedName>
    <definedName name="STOCK">#REF!</definedName>
    <definedName name="StockExch">#REF!</definedName>
    <definedName name="StraightLine">1</definedName>
    <definedName name="StrLTDebt">#REF!</definedName>
    <definedName name="StrPref">#REF!</definedName>
    <definedName name="StrPrefLiq">#REF!</definedName>
    <definedName name="SUDENE">#N/A</definedName>
    <definedName name="sueldoBasico">#REF!</definedName>
    <definedName name="Sum">[59]Instructions!$B$18</definedName>
    <definedName name="SUMLTM">[10]WACC!#REF!</definedName>
    <definedName name="SUMM">#REF!</definedName>
    <definedName name="SUMMARY" hidden="1">[60]SUMMARY!$A$1:$L$23</definedName>
    <definedName name="SupervisãoA">'[54]DADOS - Sup "A"'!$B$1</definedName>
    <definedName name="switch">[26]TOC!$J$2</definedName>
    <definedName name="Switch1">#REF!</definedName>
    <definedName name="Switch2">#REF!</definedName>
    <definedName name="SWN">[4]summary!#REF!</definedName>
    <definedName name="Symbol">#REF!</definedName>
    <definedName name="T">[13]DCF!#REF!</definedName>
    <definedName name="tabelae">#REF!</definedName>
    <definedName name="tabelap">#REF!</definedName>
    <definedName name="Table_beg_bal">#REF!</definedName>
    <definedName name="Table_prior_interest">#REF!</definedName>
    <definedName name="TabPBI">#REF!</definedName>
    <definedName name="TabPBP">#REF!</definedName>
    <definedName name="TAG">#REF!</definedName>
    <definedName name="TAR">#REF!</definedName>
    <definedName name="Target">[12]Assumptions!$C$18</definedName>
    <definedName name="TargetDivestiture">[12]Assumptions!$C$28</definedName>
    <definedName name="TARGETPRI">#REF!</definedName>
    <definedName name="TARGETSHARES">#REF!</definedName>
    <definedName name="TargetTaxRate">#REF!</definedName>
    <definedName name="Tarifa">'[21]Painel de Controle'!#REF!</definedName>
    <definedName name="TARSHARES">#REF!</definedName>
    <definedName name="TAX">[61]ASS!$I$12</definedName>
    <definedName name="tax_COFINS">[14]ASSUM!$P$33</definedName>
    <definedName name="tax_ICMS">[14]ASSUM!$P$32</definedName>
    <definedName name="Tax_Income_Loss">[40]Tax!#REF!</definedName>
    <definedName name="tax_PASEP">[14]ASSUM!$P$34</definedName>
    <definedName name="tax_rate">38%</definedName>
    <definedName name="Taxes">#REF!</definedName>
    <definedName name="TaxRate1">#REF!</definedName>
    <definedName name="TaxRate2">#REF!</definedName>
    <definedName name="TaxRate3">#REF!</definedName>
    <definedName name="TaxRate4">#REF!</definedName>
    <definedName name="TBV">#REF!</definedName>
    <definedName name="tc">[13]DCF!#REF!</definedName>
    <definedName name="TCASH">#REF!</definedName>
    <definedName name="tcgdebt">#REF!</definedName>
    <definedName name="tcgdebtgross">#REF!</definedName>
    <definedName name="tcgdebtrate">#REF!</definedName>
    <definedName name="tcgioptions">#REF!</definedName>
    <definedName name="TEJ">[4]summary!#REF!</definedName>
    <definedName name="temp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TERM">[61]ASS!$E$18</definedName>
    <definedName name="Term_BL">[15]Assm!#REF!</definedName>
    <definedName name="Term_in_years">#REF!</definedName>
    <definedName name="teste" hidden="1">'[62]fluxo de caixa'!#REF!</definedName>
    <definedName name="TextRefCopyRangeCount" hidden="1">15</definedName>
    <definedName name="TgtYearend">'[63]General Input'!$D$7</definedName>
    <definedName name="THX">[4]summary!#REF!</definedName>
    <definedName name="ticker">#REF!</definedName>
    <definedName name="Ticker_Symbol">#REF!</definedName>
    <definedName name="Tickers">#REF!</definedName>
    <definedName name="time">"FYE DECEMBER 31,"</definedName>
    <definedName name="time_adjust">#REF!</definedName>
    <definedName name="TInit">#REF!</definedName>
    <definedName name="TipoObra">1</definedName>
    <definedName name="TipoRel">"SBS"</definedName>
    <definedName name="TIR">'[24]Control Panel'!#REF!</definedName>
    <definedName name="TIR_Alvo">'[21]Painel de Controle'!#REF!</definedName>
    <definedName name="TIR_Projeto_Real">'[21]Painel de Controle'!#REF!</definedName>
    <definedName name="TITLE">#REF!</definedName>
    <definedName name="_xlnm.Print_Titles">#REF!</definedName>
    <definedName name="TJLP">'[8]Resumo Premissas'!$F$35</definedName>
    <definedName name="TOC">#REF!</definedName>
    <definedName name="TOT">OFFSET(SRV,,4)</definedName>
    <definedName name="Total__MMboe___Year__Production">#REF!</definedName>
    <definedName name="Total__MMboe__Reserves">#REF!</definedName>
    <definedName name="TOTAL_1">#REF!</definedName>
    <definedName name="TOTAL_2">#REF!</definedName>
    <definedName name="TOTAL_3">#REF!</definedName>
    <definedName name="TOTAL_4">#REF!</definedName>
    <definedName name="TOTAL_5">#REF!</definedName>
    <definedName name="TOTAL_6">#REF!</definedName>
    <definedName name="TOTAL_7">#REF!</definedName>
    <definedName name="TOTAL_8">#REF!</definedName>
    <definedName name="Total_Book_Capitalization">[4]summary!#REF!</definedName>
    <definedName name="TOTAL_CUSTOS">#REF!</definedName>
    <definedName name="Total_Debt___Total_Book_Capitalization">#REF!</definedName>
    <definedName name="Total_Debt___Total_Market_Capitalization">#REF!</definedName>
    <definedName name="TOTAL_DIRETOS">#REF!</definedName>
    <definedName name="TOTAL_INDIRETOS">#REF!</definedName>
    <definedName name="Total_payments">Payments_per_year*Term_in_years</definedName>
    <definedName name="TOTALALIMENT">#REF!</definedName>
    <definedName name="TOTALANDEPINTURA">#REF!</definedName>
    <definedName name="TotalAssets">#REF!</definedName>
    <definedName name="TOTALCUSTOS">#REF!</definedName>
    <definedName name="TOTALCUSTOSDIRETOS">#REF!</definedName>
    <definedName name="TotalDebt">#REF!</definedName>
    <definedName name="TOTALEPI">#REF!</definedName>
    <definedName name="TOTALFERRAMENTAS">#REF!</definedName>
    <definedName name="TOTALMOBILIZAÇÃO">#REF!</definedName>
    <definedName name="TOTALMODI">#REF!</definedName>
    <definedName name="TOTALOUTROS">#REF!</definedName>
    <definedName name="TotalPref">#REF!</definedName>
    <definedName name="TOTALVEÍCULOS">#REF!</definedName>
    <definedName name="Toto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TPC">[4]summary!#REF!</definedName>
    <definedName name="Transp_Table">[38]Transportation!$A$12:$AM$267</definedName>
    <definedName name="trig">#REF!</definedName>
    <definedName name="TROCA">#REF!</definedName>
    <definedName name="TRP">[4]summary!#REF!</definedName>
    <definedName name="TSLow">#REF!</definedName>
    <definedName name="tt">#REF!</definedName>
    <definedName name="TTLCUSTOSINDIRETOS">#REF!</definedName>
    <definedName name="Turnkey_Table1">#REF!</definedName>
    <definedName name="tvc">[33]MATRIX!#REF!</definedName>
    <definedName name="type">#REF!</definedName>
    <definedName name="u">#REF!</definedName>
    <definedName name="UJI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JI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m" hidden="1">{#N/A,#N/A,FALSE,"Cronograma";#N/A,#N/A,FALSE,"Cronogr. 2"}</definedName>
    <definedName name="Univass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UnleveredBetas">#REF!</definedName>
    <definedName name="UseAllCash">2</definedName>
    <definedName name="User">#REF!</definedName>
    <definedName name="uu">#REF!</definedName>
    <definedName name="uyluçip">Payments_per_year*Term_in_years</definedName>
    <definedName name="V._Descartáveis">#REF!</definedName>
    <definedName name="VAL">[13]DCF!#REF!</definedName>
    <definedName name="VAX_ANT">#REF!</definedName>
    <definedName name="Ve">[16]Dados!$B$13</definedName>
    <definedName name="VEÍCULOS">#REF!</definedName>
    <definedName name="VI._Dados_do_Cliente">#REF!</definedName>
    <definedName name="VII._Dados_do_Cliente">#REF!</definedName>
    <definedName name="VME">[0]!VME</definedName>
    <definedName name="VRL">#REF!</definedName>
    <definedName name="VRL0">#REF!</definedName>
    <definedName name="VSEZonas">'[27]#REF'!$A$1:$AQ$250</definedName>
    <definedName name="WACC">#REF!</definedName>
    <definedName name="WarrantPrice">#REF!</definedName>
    <definedName name="Warrants">#REF!</definedName>
    <definedName name="WASO">#REF!</definedName>
    <definedName name="WE">[4]summary!#REF!</definedName>
    <definedName name="WGR">[4]summary!#REF!</definedName>
    <definedName name="WMB">[4]summary!#REF!</definedName>
    <definedName name="WORKIVST">#REF!</definedName>
    <definedName name="wq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wrn.Acquisition_matrix." hidden="1">{"Acq_matrix",#N/A,FALSE,"Acquisition Matrix"}</definedName>
    <definedName name="wrn.ALAN." hidden="1">{"CREDIT STATISTICS",#N/A,FALSE,"STATS";"CF_AND_IS",#N/A,FALSE,"PLAN";"DEBT SCHEDULE",#N/A,FALSE,"PLAN";"SUBSCRIBERS",#N/A,FALSE,"PLAN";"DETAIL_REV",#N/A,FALSE,"PLAN";"DETAIL_EXPENSE",#N/A,FALSE,"PLAN";"SALES_AND EXP_DRIVERS",#N/A,FALSE,"PLAN";"FIXED ASSETS",#N/A,FALSE,"PLAN";"DEPRECIATION SCHEDULE",#N/A,FALSE,"PLAN"}</definedName>
    <definedName name="wrn.all." hidden="1">{#N/A,#N/A,FALSE,"cpt"}</definedName>
    <definedName name="wrn.AQUIROR._.DCF." hidden="1">{"AQUIRORDCF",#N/A,FALSE,"Merger consequences";"Acquirorassns",#N/A,FALSE,"Merger consequences"}</definedName>
    <definedName name="wrn.Buildups." hidden="1">{"ACQ",#N/A,FALSE,"ACQUISITIONS";"ACQF",#N/A,FALSE,"ACQUISITIONS";"PF",#N/A,FALSE,"PROYECTOVILA";"PV",#N/A,FALSE,"PROYECTOVILA";"Fee Dev",#N/A,FALSE,"DEVELOPMENT GROWTH";"gd",#N/A,FALSE,"DEVELOPMENT GROWTH"}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OMPCO." hidden="1">{"Page1",#N/A,FALSE,"CompCo";"Page2",#N/A,FALSE,"CompCo"}</definedName>
    <definedName name="wrn.continua." hidden="1">{#N/A,#N/A,FALSE,"Org";#N/A,#N/A,FALSE,"Graf_org";#N/A,#N/A,FALSE,"Desmi";#N/A,#N/A,FALSE,"SAAC";#N/A,#N/A,FALSE,"Vapor";#N/A,#N/A,FALSE,"Calculo Gcal";#N/A,#N/A,FALSE,"Utilização";#N/A,#N/A,FALSE,"Padrões";#N/A,#N/A,FALSE,"balvapor";#N/A,#N/A,FALSE,"oleo";#N/A,#N/A,FALSE,"ocorrencias";#N/A,#N/A,FALSE,"E.Elétrica";#N/A,#N/A,FALSE,"índices";#N/A,#N/A,FALSE,"balEnergia";#N/A,#N/A,FALSE,"DESCRIC";#N/A,#N/A,FALSE,"horas";#N/A,#N/A,FALSE,"TempoGraf";#N/A,#N/A,FALSE,"R0A"}</definedName>
    <definedName name="wrn.Cronograma." hidden="1">{#N/A,#N/A,FALSE,"Cronograma";#N/A,#N/A,FALSE,"Cronogr. 2"}</definedName>
    <definedName name="wrn.DCF_Terminal_Value_qchm." hidden="1">{"qchm_dcf",#N/A,FALSE,"QCHMDCF2";"qchm_terminal",#N/A,FALSE,"QCHMDCF2"}</definedName>
    <definedName name="wrn.DEHAN._.MONEY." hidden="1">{"BG",#N/A,FALSE,"SABANAS";"ERACUM",#N/A,FALSE,"SABANAS";"ERMES",#N/A,FALSE,"SABANAS";"BG",#N/A,FALSE,"RESUMEN";"ERACU",#N/A,FALSE,"RESUMEN";"ERMES",#N/A,FALSE,"RESUMEN"}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Especial." hidden="1">{"BalanceAnual",#N/A,FALSE,"Balance Anual";"ER_Mensual",#N/A,FALSE,"Edo Res. Mens";"ER_Anual",#N/A,FALSE,"Edo Res. Anual";"Flujo_Mensual",#N/A,FALSE,"Flujo Mens";"Flujo_Anual",#N/A,FALSE,"Flujo Anual";"CtoVtas",#N/A,FALSE,"Otros Datos";"GtsAdmonyVtas",#N/A,FALSE,"Otros Datos";"GtsDistr",#N/A,FALSE,"Otros Datos";"VentasyCostos",#N/A,FALSE,"Otros Datos";"Indices",#N/A,FALSE,"Otros Datos"}</definedName>
    <definedName name="wrn.Estimation._.TP." hidden="1">{#N/A,#N/A,TRUE,"Recap";#N/A,#N/A,TRUE,"Comp taux";#N/A,#N/A,TRUE,"Deplaf";#N/A,#N/A,TRUE,"Siége";#N/A,#N/A,TRUE,"Saint Ouen";#N/A,#N/A,TRUE,"Ivry";#N/A,#N/A,TRUE,"Issy";#N/A,#N/A,TRUE,"VA"}</definedName>
    <definedName name="wrn.Financials_long." hidden="1">{"IS",#N/A,FALSE,"Financials2 (Expanded)";"bsa",#N/A,FALSE,"Financials2 (Expanded)";"BS",#N/A,FALSE,"Financials2 (Expanded)";"CF",#N/A,FALSE,"Financials2 (Expanded)"}</definedName>
    <definedName name="wrn.Full._.Monty." hidden="1">{"ROIC",#N/A,FALSE,"ROIC";"Graphs",#N/A,FALSE,"TY analysis";"fcf",#N/A,FALSE,"FCF";"Matrix_2004",#N/A,FALSE,"MATRIX(2004)";"matrix_2008",#N/A,FALSE,"MATRIX(2008)";"FS_Condensed",#N/A,FALSE,"Financial Statements2";"TAXES",#N/A,FALSE,"Taxes";"DEBT_INVEST",#N/A,FALSE,"Debt&amp;Investment Schedule";"Main_menu",#N/A,FALSE,"Main Menu"}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impresión.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ión.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rn.Impressão._.Color." hidden="1">{#N/A,#N/A,FALSE,"Custos Variáveis";#N/A,#N/A,FALSE,"TempoGraf";#N/A,#N/A,FALSE,"Custo Fixo";#N/A,#N/A,FALSE,"índices";#N/A,#N/A,FALSE,"balEnergia";#N/A,#N/A,FALSE,"E.Elétrica";#N/A,#N/A,FALSE,"ENERGIA";#N/A,#N/A,FALSE,"balvapor";#N/A,#N/A,FALSE,"Energéticos";#N/A,#N/A,FALSE,"Vapor";#N/A,#N/A,FALSE,"VAPORNOVA";#N/A,#N/A,FALSE,"AR COMP.";#N/A,#N/A,FALSE,"AguaAlimentação";#N/A,#N/A,FALSE,"AguaDesmi";#N/A,#N/A,FALSE,"Org";#N/A,#N/A,FALSE,"ETE";#N/A,#N/A,FALSE,"balEfluente";#N/A,#N/A,FALSE,"Tratamento de Efluentes";#N/A,#N/A,FALSE,"balÁgua";#N/A,#N/A,FALSE,"Tratamento Agua";#N/A,#N/A,FALSE,"Produção"}</definedName>
    <definedName name="wrn.Impressão._.Fluxo._.JUN._.e._.JUL." hidden="1">{#N/A,#N/A,FALSE,"JUN";#N/A,#N/A,FALSE,"JUL"}</definedName>
    <definedName name="wrn.Impressão._.Preto." hidden="1">{#N/A,#N/A,FALSE,"DESCRIC";#N/A,#N/A,FALSE,"INDICE";#N/A,#N/A,FALSE,"Calculo Gcal"}</definedName>
    <definedName name="wrn.imprime." hidden="1">{#N/A,#N/A,TRUE,"Produção";#N/A,#N/A,TRUE,"ETA";#N/A,#N/A,TRUE,"balÁgua";#N/A,#N/A,TRUE,"E.T.E";#N/A,#N/A,TRUE,"balEfluente";#N/A,#N/A,TRUE,"ETE";#N/A,#N/A,TRUE,"Graf_ETE";#N/A,#N/A,TRUE,"Org";#N/A,#N/A,TRUE,"M_ambiente";#N/A,#N/A,TRUE,"Desmi";#N/A,#N/A,TRUE,"SAAC";#N/A,#N/A,TRUE,"Compressor";#N/A,#N/A,TRUE,"Vapor";#N/A,#N/A,TRUE,"Calculo Gcal";#N/A,#N/A,TRUE,"Utilização";#N/A,#N/A,TRUE,"Padrões (2)";#N/A,#N/A,TRUE,"balvapor";#N/A,#N/A,TRUE,"oleo";#N/A,#N/A,TRUE,"ocorrencias";#N/A,#N/A,TRUE,"E.Elétrica";#N/A,#N/A,TRUE,"índices";#N/A,#N/A,TRUE,"balEnergia";#N/A,#N/A,TRUE,"custos";#N/A,#N/A,TRUE,"S.S";#N/A,#N/A,TRUE,"DESCRIC";#N/A,#N/A,TRUE,"horas";#N/A,#N/A,TRUE,"TempoGraf";#N/A,#N/A,TRUE,"R0A"}</definedName>
    <definedName name="wrn.imprimemensal." hidden="1">{#N/A,#N/A,TRUE,"Produção";#N/A,#N/A,TRUE,"ETA";#N/A,#N/A,TRUE,"balÁgua";#N/A,#N/A,TRUE,"E.T.E";#N/A,#N/A,TRUE,"balEfluente";#N/A,#N/A,TRUE,"ETE";#N/A,#N/A,TRUE,"Graf_ETE";#N/A,#N/A,TRUE,"Org";#N/A,#N/A,TRUE,"Graf_org";#N/A,#N/A,TRUE,"Desmi";#N/A,#N/A,TRUE,"SAAC";#N/A,#N/A,TRUE,"Vapor";#N/A,#N/A,TRUE,"Calculo Gcal";#N/A,#N/A,TRUE,"Utilização";#N/A,#N/A,TRUE,"Padrões";#N/A,#N/A,TRUE,"balvapor";#N/A,#N/A,TRUE,"oleo";#N/A,#N/A,TRUE,"ocorrencias";#N/A,#N/A,TRUE,"E.Elétrica";#N/A,#N/A,TRUE,"índices";#N/A,#N/A,TRUE,"balEnergia";#N/A,#N/A,TRUE,"DESCRIC";#N/A,#N/A,TRUE,"horas";#N/A,#N/A,TRUE,"TempoGraf";#N/A,#N/A,TRUE,"R0A"}</definedName>
    <definedName name="wrn.Model." hidden="1">{#N/A,#N/A,TRUE,"TOC";#N/A,#N/A,TRUE,"Inputs";#N/A,#N/A,TRUE,"Debt";#N/A,#N/A,TRUE,"CashFlo";#N/A,#N/A,TRUE,"Prices";#N/A,#N/A,TRUE,"Operations";#N/A,#N/A,TRUE,"GAAP Income";#N/A,#N/A,TRUE,"GAAP Balance";#N/A,#N/A,TRUE,"D&amp;A";#N/A,#N/A,TRUE,"Revolving Working Capital";#N/A,#N/A,TRUE,"Work.Cap.";#N/A,#N/A,TRUE,"Tax Inputs";#N/A,#N/A,TRUE,"Ven Cash Flow";#N/A,#N/A,TRUE,"Ven Income Tax";#N/A,#N/A,TRUE,"Ven Vat";#N/A,#N/A,TRUE,"Ven Balance"}</definedName>
    <definedName name="wrn.PLANTA._.VS._.1997." hidden="1">{#N/A,#N/A,FALSE,"SUP";#N/A,#N/A,FALSE,"ERN";#N/A,#N/A,FALSE,"CRO";#N/A,#N/A,FALSE,"INT";#N/A,#N/A,FALSE,"VIP";#N/A,#N/A,FALSE,"VIC"}</definedName>
    <definedName name="wrn.Print." hidden="1">{"vi1",#N/A,FALSE,"Financial Statements";"vi2",#N/A,FALSE,"Financial Statements";#N/A,#N/A,FALSE,"DCF"}</definedName>
    <definedName name="wrn.Print._.Report." hidden="1">{"MPODE 1",#N/A,FALSE,"Scenarios";"CAPEX",#N/A,FALSE,"DEPRECIACIONES";"Trans Costs",#N/A,FALSE,"Transmission";"Trans Revenue",#N/A,FALSE,"Transmission";"Revenues Summary",#N/A,FALSE,"Revenues";"Assumptions General",#N/A,FALSE,"assumptions";"Assumptions Summary",#N/A,FALSE,"assumptions";"Flores 1",#N/A,FALSE,"assumptions";"Tebsa 4",#N/A,FALSE,"assumptions";"Tebsa 7",#N/A,FALSE,"assumptions";"Termoballenas 1",#N/A,FALSE,"assumptions";"Termoballenas 2",#N/A,FALSE,"assumptions";"Termochinu 5",#N/A,FALSE,"assumptions";"Termochinu 6",#N/A,FALSE,"assumptions";"Termochinu 7",#N/A,FALSE,"assumptions";"Termochinu 8",#N/A,FALSE,"assumptions";"Termoguajira 1",#N/A,FALSE,"assumptions";"Termoguajira 2",#N/A,FALSE,"assumptions";"Monetary gain",#N/A,FALSE,"capex &amp; dep";"Income Statement",#N/A,FALSE,"Fin Stmts";"Balance Sheet",#N/A,FALSE,"Fin Stmts";"Cash Flow",#N/A,FALSE,"Fin Stmts";"Labor Personnel\",#N/A,FALSE,"Labor";"TEBSA PPA",#N/A,FALSE,"TEBSA";"Free Cash Flow",#N/A,FALSE,"Valuation";"Valuation",#N/A,FALSE,"Valuation";#N/A,#N/A,FALSE,"Work Cap"}</definedName>
    <definedName name="wrn.PrintAll." hidden="1">{"PA1",#N/A,FALSE,"BORDMW";"pa2",#N/A,FALSE,"BORDMW";"PA3",#N/A,FALSE,"BORDMW";"PA4",#N/A,FALSE,"BORDMW"}</definedName>
    <definedName name="wrn.sales." hidden="1">{"sales",#N/A,FALSE,"Sales";"sales existing",#N/A,FALSE,"Sales";"sales rd1",#N/A,FALSE,"Sales";"sales rd2",#N/A,FALSE,"Sales"}</definedName>
    <definedName name="wrn.SHORT." hidden="1">{"CREDIT STATISTICS",#N/A,FALSE,"STATS";"CF_AND_IS",#N/A,FALSE,"PLAN";"BALSHEET",#N/A,FALSE,"BALANCE SHEET"}</definedName>
    <definedName name="wrn.SOCIEDAD." hidden="1">{#N/A,#N/A,FALSE,"SYSOC";#N/A,#N/A,FALSE,"RESU-GESTION";#N/A,#N/A,FALSE,"EVOL-MNA";#N/A,#N/A,FALSE,"VTAS-ANALI";#N/A,#N/A,FALSE,"ANALI-GSFIJOS";#N/A,#N/A,FALSE,"DETA-RUBROS";#N/A,#N/A,FALSE,"ANALI-CNF";#N/A,#N/A,FALSE,"BILAN";#N/A,#N/A,FALSE,"TAB_FIN";#N/A,#N/A,FALSE,"IND_ECO"}</definedName>
    <definedName name="wrn.SUMMARY." hidden="1">{"SUMMARY",#N/A,TRUE,"RIGGIN INCR";"SUMMARY",#N/A,TRUE,"DEAN";"SUMMARY",#N/A,TRUE,"GAWRYS";"SUMMARY",#N/A,TRUE,"RUSSO GBVS";"SUMMARY",#N/A,TRUE,"RUSSO WW";"SUMMARY",#N/A,TRUE,"RUSSO TOTAL ";"SUMMARY",#N/A,TRUE,"BOUCHARD";"SUMMARY",#N/A,TRUE,"ZECCA";"SUMMARY",#N/A,TRUE,"RIGGIN TOTAL";"SUMMARY",#N/A,TRUE,"REGLI INCR";"SUMMARY",#N/A,TRUE,"SUSKI";"SUMMARY",#N/A,TRUE,"JOHNSON";"SUMMARY",#N/A,TRUE,"CONN";"SUMMARY",#N/A,TRUE,"REGLI TOTAL";"SUMMARY",#N/A,TRUE,"BROWN";"SUMMARY",#N/A,TRUE,"DENIGRIS INC";"SUMMARY",#N/A,TRUE,"DeNIGRIS TOTAL";"IS",#N/A,TRUE,"INC ST"}</definedName>
    <definedName name="wrn.TARGET._.DCF." hidden="1">{"targetdcf",#N/A,FALSE,"Merger consequences";"TARGETASSU",#N/A,FALSE,"Merger consequences";"TERMINAL VALUE",#N/A,FALSE,"Merger consequences"}</definedName>
    <definedName name="wrn.todo." hidden="1">{"Caja",#N/A,TRUE,"P&amp;G BG";"PyG",#N/A,TRUE,"P&amp;G BG";"Balance",#N/A,TRUE,"P&amp;G BG"}</definedName>
    <definedName name="wrn.VALDEZ." hidden="1">{"ERMES",#N/A,FALSE,"RESUMEN";"ERACUM",#N/A,FALSE,"RESUMEN";"BG",#N/A,FALSE,"RESUMEN";"ERMES",#N/A,FALSE,"SABANAS";"ERACUM",#N/A,FALSE,"SABANAS";"BG",#N/A,FALSE,"SABANAS";"fadsa",#N/A,FALSE,"FADSA";"supsa",#N/A,FALSE,"SUPSA";"crolls",#N/A,FALSE,"CROLLS";"vicomsa",#N/A,FALSE,"VICOMSA";"viplasticos",#N/A,FALSE,"VIPLASTICOS";"vitsa",#N/A,FALSE,"VITSA";"elim",#N/A,FALSE,"ELIM"}</definedName>
    <definedName name="wrn.VENTAS.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1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2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3_1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4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ventas.1_5" hidden="1">{"VENTAS1",#N/A,FALSE,"VENTAS";"VENTAS2",#N/A,FALSE,"VENTAS";"VENTAS3",#N/A,FALSE,"VENTAS";"VENTAS4",#N/A,FALSE,"VENTAS";"VENTAS5",#N/A,FALSE,"VENTAS";"VENTAS6",#N/A,FALSE,"VENTAS";"VENTAS7",#N/A,FALSE,"VENTAS";"VENTAS8",#N/A,FALSE,"VENTAS"}</definedName>
    <definedName name="wrn.Wacc." hidden="1">{"Area1",#N/A,FALSE,"OREWACC";"Area2",#N/A,FALSE,"OREWACC"}</definedName>
    <definedName name="wse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se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wva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1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a.Print_Todo.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1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1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2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3_1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4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Print_Todo._5" hidden="1">{TRUE,TRUE,-1.25,-15.5,484.5,276.75,FALSE,TRUE,TRUE,TRUE,0,1,1,300,1,1.96296296296296,1.15384615384615,4,TRUE,TRUE,3,TRUE,1,FALSE,75,"Swvu.Print_Todo.","ACwvu.Print_Todo.",#N/A,FALSE,FALSE,0,0,0,0,2,"","",FALSE,FALSE,TRUE,FALSE,1,#N/A,2,10,"=R1C1:R636C40",FALSE,#N/A,#N/A,FALSE,FALSE,FALSE,9,300,300,FALSE,TRUE,TRUE,TRUE,TRUE}</definedName>
    <definedName name="wvu.Socios._.95.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vu.Socios._.95.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" hidden="1">#REF!</definedName>
    <definedName name="wwww" hidden="1">#REF!</definedName>
    <definedName name="wwww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1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1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2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3_1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4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wwww_5" hidden="1">{TRUE,TRUE,-1.25,-15.5,484.5,276.75,FALSE,TRUE,TRUE,TRUE,0,1,#N/A,1,#N/A,6.625,18.0588235294118,1,FALSE,FALSE,3,TRUE,1,FALSE,100,"Swvu.Socios._.95.","ACwvu.Socios._.95.",#N/A,FALSE,FALSE,0.78740157480315,0.78740157480315,0.984251968503937,0.984251968503937,2,"","&amp;L&amp;F&amp;C&amp;A&amp;R&amp;D",TRUE,FALSE,FALSE,FALSE,1,#N/A,1,1,"=R1C1:R14C15",FALSE,#N/A,"Cwvu.Socios._.95.",FALSE,FALSE,FALSE,9,65532,65532,FALSE,FALSE,TRUE,TRUE,TRUE}</definedName>
    <definedName name="X_Perc">#REF!</definedName>
    <definedName name="X_Year">#REF!</definedName>
    <definedName name="xr">#REF!</definedName>
    <definedName name="xrate">#REF!</definedName>
    <definedName name="XREF_COLUMN_1" hidden="1">#REF!</definedName>
    <definedName name="XRefColumnsCount" hidden="1">2</definedName>
    <definedName name="XRefCopy1" hidden="1">#REF!</definedName>
    <definedName name="XRefCopy2" hidden="1">#REF!</definedName>
    <definedName name="XRefCopy3" hidden="1">#REF!</definedName>
    <definedName name="XRefCopy4" hidden="1">#REF!</definedName>
    <definedName name="XRefCopy5" hidden="1">#REF!</definedName>
    <definedName name="XRefCopy6" hidden="1">#REF!</definedName>
    <definedName name="XRefCopyRangeCount" hidden="1">3</definedName>
    <definedName name="XRefPasteRangeCount" hidden="1">7</definedName>
    <definedName name="xx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1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3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1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2_1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3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4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_5" hidden="1">{"page21",#N/A,FALSE,"TranSideco";"page20",#N/A,FALSE,"Coven.";"page19",#N/A,FALSE,"Comparac.";"page18",#N/A,FALSE,"Comparac.";"page17",#N/A,FALSE,"EvolDotac.";"page16",#N/A,FALSE,"Eco-Fin";"page15",#N/A,FALSE,"Eco-Fin";"page14",#N/A,FALSE,"Inversiones";"page13",#N/A,FALSE,"Inversiones";"page12",#N/A,FALSE,"Eco-Fin";"page11",#N/A,FALSE,"Eco-Fin";"page10",#N/A,FALSE,"Eco-Fin";"page9",#N/A,FALSE,"Eco-Fin";"page8",#N/A,FALSE,"Eco-Fin";"page7",#N/A,FALSE,"Eco-Fin";"page6",#N/A,FALSE,"Eco-Fin";"pageventas4",#N/A,FALSE,"Eco-Fin";"pageventas3",#N/A,FALSE,"Eco-Fin";"page5",#N/A,FALSE,"Eco-Fin";"page4",#N/A,FALSE,"Eco-Fin";"page3",#N/A,FALSE,"Eco-Fin";"page2",#N/A,FALSE,"Eco-Fin";"page1",#N/A,FALSE,"Eco-Fin";"cara1",#N/A,FALSE,"Carátula"}</definedName>
    <definedName name="xxx" hidden="1">{TRUE,TRUE,-1.25,-15.5,484.5,278.25,FALSE,FALSE,TRUE,FALSE,0,1,#N/A,551,#N/A,5.92592592592593,22.5714285714286,1,FALSE,FALSE,3,TRUE,1,FALSE,100,"Swvu.AFAC.","ACwvu.AFAC.",#N/A,FALSE,FALSE,0,0,0,0,2,"","",FALSE,FALSE,FALSE,FALSE,1,90,#N/A,#N/A,"=R1C1:R650C11",FALSE,#N/A,#N/A,FALSE,FALSE,FALSE,1,65532,65532,FALSE,FALSE,TRUE,TRUE,TRUE}</definedName>
    <definedName name="xxxxx">[0]!xxxxx</definedName>
    <definedName name="xxxxxxxxxxxxxxxxxx">[0]!xxxxxxxxxxxxxxxxxx</definedName>
    <definedName name="Yabog_TOP">[38]Assm!$B$23</definedName>
    <definedName name="YEAR">#REF!</definedName>
    <definedName name="Year1">#REF!</definedName>
    <definedName name="Year2">#REF!</definedName>
    <definedName name="Year3">#REF!</definedName>
    <definedName name="YrEnd_FFr_USD">0.1767</definedName>
    <definedName name="ZA0">"Crystal Ball Data : Ver. 4.0"</definedName>
    <definedName name="ZA0A">479+842</definedName>
    <definedName name="ZA0C">0+0</definedName>
    <definedName name="ZA0F">2+109</definedName>
    <definedName name="ZA0T">43347870+0</definedName>
    <definedName name="Zonas">'[27]#REF'!$A$1:$AI$249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48" l="1"/>
  <c r="F28" i="49" l="1"/>
  <c r="X20" i="49"/>
  <c r="W20" i="49"/>
  <c r="V20" i="49"/>
  <c r="U20" i="49"/>
  <c r="S20" i="49"/>
  <c r="R20" i="49"/>
  <c r="Q20" i="49"/>
  <c r="P20" i="49"/>
  <c r="O20" i="49"/>
  <c r="N20" i="49"/>
  <c r="M20" i="49"/>
  <c r="K20" i="49"/>
  <c r="J20" i="49"/>
  <c r="I20" i="49"/>
  <c r="H20" i="49"/>
  <c r="G20" i="49"/>
  <c r="F20" i="49"/>
  <c r="U6" i="49"/>
  <c r="V6" i="49"/>
  <c r="W6" i="49"/>
  <c r="X6" i="49"/>
  <c r="N6" i="49"/>
  <c r="O6" i="49"/>
  <c r="P6" i="49"/>
  <c r="Q6" i="49"/>
  <c r="R6" i="49"/>
  <c r="S6" i="49"/>
  <c r="M6" i="49"/>
  <c r="F6" i="49"/>
  <c r="G6" i="49"/>
  <c r="H6" i="49"/>
  <c r="I6" i="49"/>
  <c r="J6" i="49"/>
  <c r="K6" i="49"/>
  <c r="C46" i="48"/>
  <c r="C41" i="48"/>
  <c r="I6" i="48"/>
  <c r="G6" i="48"/>
  <c r="E6" i="48"/>
  <c r="C6" i="48"/>
  <c r="D6" i="48"/>
  <c r="F6" i="48"/>
  <c r="H6" i="48"/>
  <c r="J6" i="48"/>
  <c r="K6" i="48"/>
  <c r="L6" i="48"/>
  <c r="Q9" i="48"/>
  <c r="R9" i="48" s="1"/>
  <c r="O9" i="48"/>
  <c r="P9" i="48" s="1"/>
  <c r="M9" i="48"/>
  <c r="N9" i="48" s="1"/>
  <c r="Q8" i="48"/>
  <c r="R8" i="48" s="1"/>
  <c r="O8" i="48"/>
  <c r="P8" i="48" s="1"/>
  <c r="M8" i="48"/>
  <c r="N8" i="48" s="1"/>
  <c r="Q7" i="48"/>
  <c r="R7" i="48" s="1"/>
  <c r="O7" i="48"/>
  <c r="P7" i="48" s="1"/>
  <c r="M7" i="48"/>
  <c r="N7" i="48" s="1"/>
  <c r="D21" i="47"/>
  <c r="E21" i="47" s="1"/>
  <c r="D19" i="47"/>
  <c r="E19" i="47" s="1"/>
  <c r="D14" i="47"/>
  <c r="E14" i="47"/>
  <c r="C18" i="47"/>
  <c r="C13" i="47"/>
  <c r="C10" i="47"/>
  <c r="D20" i="47" s="1"/>
  <c r="E20" i="47" s="1"/>
  <c r="C28" i="46"/>
  <c r="F14" i="49" s="1"/>
  <c r="G14" i="49" s="1"/>
  <c r="H14" i="49" s="1"/>
  <c r="I14" i="49" s="1"/>
  <c r="J14" i="49" s="1"/>
  <c r="K14" i="49" s="1"/>
  <c r="L14" i="49" s="1"/>
  <c r="M14" i="49" s="1"/>
  <c r="N14" i="49" s="1"/>
  <c r="O14" i="49" s="1"/>
  <c r="P14" i="49" s="1"/>
  <c r="Q14" i="49" s="1"/>
  <c r="R14" i="49" s="1"/>
  <c r="S14" i="49" s="1"/>
  <c r="T14" i="49" s="1"/>
  <c r="U14" i="49" s="1"/>
  <c r="V14" i="49" s="1"/>
  <c r="W14" i="49" s="1"/>
  <c r="X14" i="49" s="1"/>
  <c r="C20" i="46"/>
  <c r="C18" i="46" s="1"/>
  <c r="C9" i="46"/>
  <c r="C7" i="46" s="1"/>
  <c r="D16" i="47" l="1"/>
  <c r="E16" i="47" s="1"/>
  <c r="D15" i="47"/>
  <c r="E15" i="47" s="1"/>
  <c r="G28" i="49"/>
  <c r="H28" i="49" s="1"/>
  <c r="I28" i="49" s="1"/>
  <c r="J28" i="49" s="1"/>
  <c r="K28" i="49" s="1"/>
  <c r="L28" i="49" s="1"/>
  <c r="M28" i="49" s="1"/>
  <c r="N28" i="49" s="1"/>
  <c r="O28" i="49" s="1"/>
  <c r="P28" i="49" s="1"/>
  <c r="Q28" i="49" s="1"/>
  <c r="R28" i="49" s="1"/>
  <c r="S28" i="49" s="1"/>
  <c r="T28" i="49" s="1"/>
  <c r="U28" i="49" s="1"/>
  <c r="V28" i="49" s="1"/>
  <c r="W28" i="49" s="1"/>
  <c r="X28" i="49" s="1"/>
  <c r="N6" i="48"/>
  <c r="P6" i="48"/>
  <c r="R6" i="48"/>
  <c r="E13" i="47"/>
  <c r="E18" i="47"/>
  <c r="C6" i="46"/>
  <c r="D6" i="45"/>
  <c r="C6" i="45"/>
  <c r="F46" i="44"/>
  <c r="F45" i="44" s="1"/>
  <c r="H45" i="44" s="1"/>
  <c r="F44" i="44"/>
  <c r="F43" i="44"/>
  <c r="F42" i="44"/>
  <c r="F41" i="44"/>
  <c r="F40" i="44"/>
  <c r="F39" i="44" s="1"/>
  <c r="F37" i="44"/>
  <c r="F36" i="44"/>
  <c r="F34" i="44"/>
  <c r="F33" i="44"/>
  <c r="F32" i="44"/>
  <c r="F31" i="44"/>
  <c r="F30" i="44"/>
  <c r="F27" i="44"/>
  <c r="F26" i="44"/>
  <c r="F24" i="44"/>
  <c r="F23" i="44"/>
  <c r="F22" i="44"/>
  <c r="F21" i="44" s="1"/>
  <c r="H21" i="44" s="1"/>
  <c r="F20" i="44"/>
  <c r="F19" i="44" s="1"/>
  <c r="H19" i="44" s="1"/>
  <c r="F18" i="44"/>
  <c r="F17" i="44" s="1"/>
  <c r="H17" i="44" s="1"/>
  <c r="F16" i="44"/>
  <c r="F15" i="44"/>
  <c r="F14" i="44"/>
  <c r="F12" i="44"/>
  <c r="F11" i="44"/>
  <c r="F10" i="44"/>
  <c r="F9" i="44"/>
  <c r="E28" i="49" l="1"/>
  <c r="D28" i="49" s="1"/>
  <c r="E14" i="49"/>
  <c r="D18" i="47"/>
  <c r="E26" i="49"/>
  <c r="F29" i="44"/>
  <c r="D13" i="47"/>
  <c r="E12" i="49"/>
  <c r="F12" i="49" s="1"/>
  <c r="G12" i="49" s="1"/>
  <c r="H12" i="49" s="1"/>
  <c r="I12" i="49" s="1"/>
  <c r="J12" i="49" s="1"/>
  <c r="K12" i="49" s="1"/>
  <c r="L12" i="49" s="1"/>
  <c r="M12" i="49" s="1"/>
  <c r="N12" i="49" s="1"/>
  <c r="O12" i="49" s="1"/>
  <c r="P12" i="49" s="1"/>
  <c r="Q12" i="49" s="1"/>
  <c r="R12" i="49" s="1"/>
  <c r="S12" i="49" s="1"/>
  <c r="T12" i="49" s="1"/>
  <c r="U12" i="49" s="1"/>
  <c r="V12" i="49" s="1"/>
  <c r="F35" i="44"/>
  <c r="H35" i="44" s="1"/>
  <c r="D14" i="49"/>
  <c r="W12" i="49"/>
  <c r="Q6" i="48"/>
  <c r="O6" i="48"/>
  <c r="C15" i="48" s="1"/>
  <c r="M6" i="48"/>
  <c r="C14" i="48" s="1"/>
  <c r="F28" i="44"/>
  <c r="F8" i="44"/>
  <c r="F7" i="44" s="1"/>
  <c r="F13" i="44"/>
  <c r="H13" i="44" s="1"/>
  <c r="F25" i="44"/>
  <c r="H25" i="44" s="1"/>
  <c r="H39" i="44"/>
  <c r="H38" i="44" s="1"/>
  <c r="F38" i="44"/>
  <c r="H29" i="44"/>
  <c r="H28" i="44" s="1"/>
  <c r="E14" i="48" l="1"/>
  <c r="C29" i="48"/>
  <c r="C30" i="48"/>
  <c r="E15" i="48"/>
  <c r="C31" i="48"/>
  <c r="E31" i="48" s="1"/>
  <c r="H8" i="44"/>
  <c r="H7" i="44" s="1"/>
  <c r="H6" i="44" s="1"/>
  <c r="F26" i="49"/>
  <c r="G26" i="49" s="1"/>
  <c r="H26" i="49" s="1"/>
  <c r="I26" i="49" s="1"/>
  <c r="J26" i="49" s="1"/>
  <c r="K26" i="49" s="1"/>
  <c r="L26" i="49" s="1"/>
  <c r="M26" i="49" s="1"/>
  <c r="N26" i="49" s="1"/>
  <c r="O26" i="49" s="1"/>
  <c r="P26" i="49" s="1"/>
  <c r="Q26" i="49" s="1"/>
  <c r="R26" i="49" s="1"/>
  <c r="S26" i="49" s="1"/>
  <c r="T26" i="49" s="1"/>
  <c r="U26" i="49" s="1"/>
  <c r="V26" i="49" s="1"/>
  <c r="W26" i="49" s="1"/>
  <c r="X26" i="49" s="1"/>
  <c r="X12" i="49"/>
  <c r="D12" i="49" s="1"/>
  <c r="E29" i="48"/>
  <c r="C28" i="48"/>
  <c r="E28" i="48" s="1"/>
  <c r="E30" i="48"/>
  <c r="C17" i="48"/>
  <c r="C16" i="48"/>
  <c r="C32" i="48" l="1"/>
  <c r="E16" i="48"/>
  <c r="C33" i="48"/>
  <c r="E17" i="48"/>
  <c r="C35" i="48"/>
  <c r="E35" i="48" s="1"/>
  <c r="E22" i="49"/>
  <c r="E8" i="49"/>
  <c r="D26" i="49"/>
  <c r="E33" i="48"/>
  <c r="E32" i="48"/>
  <c r="C34" i="48"/>
  <c r="E34" i="48" s="1"/>
  <c r="C20" i="48"/>
  <c r="E20" i="48" l="1"/>
  <c r="E36" i="48"/>
  <c r="D22" i="49"/>
  <c r="T23" i="49"/>
  <c r="T20" i="49" s="1"/>
  <c r="L23" i="49"/>
  <c r="T9" i="49"/>
  <c r="T6" i="49" s="1"/>
  <c r="L9" i="49"/>
  <c r="D8" i="49"/>
  <c r="C36" i="48"/>
  <c r="E10" i="43"/>
  <c r="E12" i="43"/>
  <c r="E13" i="43"/>
  <c r="E14" i="43"/>
  <c r="E15" i="43"/>
  <c r="E11" i="43"/>
  <c r="C9" i="43"/>
  <c r="C6" i="43" s="1"/>
  <c r="E8" i="43"/>
  <c r="E7" i="43"/>
  <c r="I62" i="42"/>
  <c r="G59" i="42"/>
  <c r="I57" i="42"/>
  <c r="G54" i="42"/>
  <c r="J42" i="42"/>
  <c r="J41" i="42"/>
  <c r="J40" i="42"/>
  <c r="J38" i="42"/>
  <c r="J37" i="42"/>
  <c r="J35" i="42" s="1"/>
  <c r="J34" i="42"/>
  <c r="J33" i="42"/>
  <c r="J31" i="42"/>
  <c r="J30" i="42"/>
  <c r="J29" i="42"/>
  <c r="J26" i="42"/>
  <c r="J25" i="42"/>
  <c r="J24" i="42"/>
  <c r="J23" i="42"/>
  <c r="J21" i="42"/>
  <c r="J20" i="42"/>
  <c r="J19" i="42"/>
  <c r="J16" i="42"/>
  <c r="J15" i="42"/>
  <c r="J14" i="42"/>
  <c r="J13" i="42"/>
  <c r="J12" i="42"/>
  <c r="J11" i="42"/>
  <c r="N26" i="41"/>
  <c r="N25" i="41"/>
  <c r="O25" i="41" s="1"/>
  <c r="F25" i="41" s="1"/>
  <c r="H25" i="41" s="1"/>
  <c r="N23" i="41"/>
  <c r="O23" i="41" s="1"/>
  <c r="F23" i="41" s="1"/>
  <c r="H23" i="41" s="1"/>
  <c r="H22" i="41" s="1"/>
  <c r="N19" i="41"/>
  <c r="O19" i="41" s="1"/>
  <c r="F19" i="41" s="1"/>
  <c r="H19" i="41" s="1"/>
  <c r="N18" i="41"/>
  <c r="O18" i="41" s="1"/>
  <c r="F18" i="41" s="1"/>
  <c r="H18" i="41" s="1"/>
  <c r="N16" i="41"/>
  <c r="N15" i="41"/>
  <c r="N14" i="41"/>
  <c r="N13" i="41"/>
  <c r="O13" i="41" s="1"/>
  <c r="F13" i="41" s="1"/>
  <c r="H13" i="41" s="1"/>
  <c r="N12" i="41"/>
  <c r="O12" i="41" s="1"/>
  <c r="F12" i="41" s="1"/>
  <c r="H12" i="41" s="1"/>
  <c r="N11" i="41"/>
  <c r="N10" i="41"/>
  <c r="O10" i="41" s="1"/>
  <c r="F10" i="41" s="1"/>
  <c r="H10" i="41" s="1"/>
  <c r="E38" i="41"/>
  <c r="E33" i="41"/>
  <c r="O26" i="41"/>
  <c r="F26" i="41" s="1"/>
  <c r="H26" i="41" s="1"/>
  <c r="I21" i="41"/>
  <c r="N21" i="41" s="1"/>
  <c r="O16" i="41"/>
  <c r="F16" i="41" s="1"/>
  <c r="H16" i="41" s="1"/>
  <c r="O15" i="41"/>
  <c r="F15" i="41" s="1"/>
  <c r="H15" i="41" s="1"/>
  <c r="O14" i="41"/>
  <c r="F14" i="41" s="1"/>
  <c r="H14" i="41" s="1"/>
  <c r="O11" i="41"/>
  <c r="F11" i="41" s="1"/>
  <c r="H11" i="41" s="1"/>
  <c r="N9" i="41"/>
  <c r="O9" i="41" s="1"/>
  <c r="F9" i="41" s="1"/>
  <c r="H9" i="41" s="1"/>
  <c r="D42" i="48" l="1"/>
  <c r="D47" i="48"/>
  <c r="D43" i="48"/>
  <c r="D48" i="48"/>
  <c r="D44" i="48"/>
  <c r="D49" i="48"/>
  <c r="J27" i="42"/>
  <c r="L6" i="49"/>
  <c r="D9" i="49"/>
  <c r="O21" i="41"/>
  <c r="F21" i="41" s="1"/>
  <c r="H21" i="41" s="1"/>
  <c r="D23" i="49"/>
  <c r="L20" i="49"/>
  <c r="J17" i="42"/>
  <c r="E9" i="43"/>
  <c r="E6" i="43" s="1"/>
  <c r="E16" i="43" s="1"/>
  <c r="J9" i="42"/>
  <c r="H24" i="41"/>
  <c r="H7" i="41"/>
  <c r="E47" i="48" l="1"/>
  <c r="E27" i="49"/>
  <c r="E13" i="49"/>
  <c r="J43" i="42"/>
  <c r="I44" i="42" s="1"/>
  <c r="J44" i="42" s="1"/>
  <c r="J45" i="42" s="1"/>
  <c r="J46" i="42"/>
  <c r="J47" i="42" s="1"/>
  <c r="J4" i="42" s="1"/>
  <c r="H6" i="41"/>
  <c r="N4" i="41" s="1"/>
  <c r="E49" i="48" l="1"/>
  <c r="F49" i="48" s="1"/>
  <c r="E44" i="48"/>
  <c r="F44" i="48" s="1"/>
  <c r="E42" i="48"/>
  <c r="F42" i="48" s="1"/>
  <c r="E48" i="48"/>
  <c r="F48" i="48" s="1"/>
  <c r="E43" i="48"/>
  <c r="F43" i="48" s="1"/>
  <c r="F13" i="49"/>
  <c r="G13" i="49" s="1"/>
  <c r="H13" i="49" s="1"/>
  <c r="I13" i="49" s="1"/>
  <c r="J13" i="49" s="1"/>
  <c r="K13" i="49" s="1"/>
  <c r="L13" i="49" s="1"/>
  <c r="M13" i="49" s="1"/>
  <c r="N13" i="49" s="1"/>
  <c r="O13" i="49" s="1"/>
  <c r="P13" i="49" s="1"/>
  <c r="Q13" i="49" s="1"/>
  <c r="R13" i="49" s="1"/>
  <c r="S13" i="49" s="1"/>
  <c r="T13" i="49" s="1"/>
  <c r="U13" i="49" s="1"/>
  <c r="V13" i="49" s="1"/>
  <c r="W13" i="49" s="1"/>
  <c r="X13" i="49" s="1"/>
  <c r="F27" i="49"/>
  <c r="G27" i="49" s="1"/>
  <c r="H27" i="49" s="1"/>
  <c r="I27" i="49" s="1"/>
  <c r="J27" i="49" s="1"/>
  <c r="K27" i="49" s="1"/>
  <c r="L27" i="49" s="1"/>
  <c r="M27" i="49" s="1"/>
  <c r="N27" i="49" s="1"/>
  <c r="O27" i="49" s="1"/>
  <c r="P27" i="49" s="1"/>
  <c r="Q27" i="49" s="1"/>
  <c r="R27" i="49" s="1"/>
  <c r="S27" i="49" s="1"/>
  <c r="T27" i="49" s="1"/>
  <c r="U27" i="49" s="1"/>
  <c r="V27" i="49" s="1"/>
  <c r="W27" i="49" s="1"/>
  <c r="X27" i="49" s="1"/>
  <c r="H61" i="42"/>
  <c r="I61" i="42" s="1"/>
  <c r="H60" i="42"/>
  <c r="I60" i="42" s="1"/>
  <c r="I59" i="42" s="1"/>
  <c r="H55" i="42"/>
  <c r="I55" i="42" s="1"/>
  <c r="H56" i="42"/>
  <c r="I56" i="42" s="1"/>
  <c r="F47" i="48"/>
  <c r="F41" i="41"/>
  <c r="G41" i="41" s="1"/>
  <c r="F40" i="41"/>
  <c r="G40" i="41" s="1"/>
  <c r="F39" i="41"/>
  <c r="G39" i="41" s="1"/>
  <c r="F36" i="41"/>
  <c r="G36" i="41" s="1"/>
  <c r="F35" i="41"/>
  <c r="G35" i="41" s="1"/>
  <c r="F34" i="41"/>
  <c r="G34" i="41" s="1"/>
  <c r="F41" i="48" l="1"/>
  <c r="E16" i="49" s="1"/>
  <c r="F16" i="49" s="1"/>
  <c r="E41" i="48"/>
  <c r="D41" i="48" s="1"/>
  <c r="F46" i="48"/>
  <c r="E30" i="49" s="1"/>
  <c r="E29" i="49" s="1"/>
  <c r="E46" i="48"/>
  <c r="D46" i="48" s="1"/>
  <c r="H59" i="42"/>
  <c r="E21" i="49"/>
  <c r="D27" i="49"/>
  <c r="I54" i="42"/>
  <c r="D13" i="49"/>
  <c r="G38" i="41"/>
  <c r="G33" i="41"/>
  <c r="E15" i="49" l="1"/>
  <c r="F30" i="49"/>
  <c r="F29" i="49" s="1"/>
  <c r="F33" i="41"/>
  <c r="E11" i="49"/>
  <c r="H54" i="42"/>
  <c r="E7" i="49"/>
  <c r="F38" i="41"/>
  <c r="E25" i="49"/>
  <c r="D21" i="49"/>
  <c r="E20" i="49"/>
  <c r="D20" i="49" s="1"/>
  <c r="F15" i="49"/>
  <c r="G16" i="49"/>
  <c r="G30" i="49" l="1"/>
  <c r="E6" i="49"/>
  <c r="D6" i="49" s="1"/>
  <c r="D7" i="49"/>
  <c r="F25" i="49"/>
  <c r="E24" i="49"/>
  <c r="E31" i="49" s="1"/>
  <c r="E10" i="49"/>
  <c r="F11" i="49"/>
  <c r="G15" i="49"/>
  <c r="H16" i="49"/>
  <c r="G29" i="49"/>
  <c r="H30" i="49"/>
  <c r="F10" i="49" l="1"/>
  <c r="F17" i="49" s="1"/>
  <c r="G11" i="49"/>
  <c r="E17" i="49"/>
  <c r="G25" i="49"/>
  <c r="F24" i="49"/>
  <c r="F31" i="49" s="1"/>
  <c r="H15" i="49"/>
  <c r="I16" i="49"/>
  <c r="H29" i="49"/>
  <c r="I30" i="49"/>
  <c r="H25" i="49" l="1"/>
  <c r="G24" i="49"/>
  <c r="G31" i="49" s="1"/>
  <c r="H11" i="49"/>
  <c r="G10" i="49"/>
  <c r="G17" i="49" s="1"/>
  <c r="I29" i="49"/>
  <c r="J30" i="49"/>
  <c r="I15" i="49"/>
  <c r="J16" i="49"/>
  <c r="H10" i="49" l="1"/>
  <c r="H17" i="49" s="1"/>
  <c r="I11" i="49"/>
  <c r="H24" i="49"/>
  <c r="H31" i="49" s="1"/>
  <c r="I25" i="49"/>
  <c r="J15" i="49"/>
  <c r="K16" i="49"/>
  <c r="J29" i="49"/>
  <c r="K30" i="49"/>
  <c r="J25" i="49" l="1"/>
  <c r="I24" i="49"/>
  <c r="I31" i="49" s="1"/>
  <c r="I10" i="49"/>
  <c r="I17" i="49" s="1"/>
  <c r="J11" i="49"/>
  <c r="L30" i="49"/>
  <c r="K29" i="49"/>
  <c r="L16" i="49"/>
  <c r="K15" i="49"/>
  <c r="K11" i="49" l="1"/>
  <c r="J10" i="49"/>
  <c r="J17" i="49" s="1"/>
  <c r="J24" i="49"/>
  <c r="J31" i="49" s="1"/>
  <c r="K25" i="49"/>
  <c r="L15" i="49"/>
  <c r="M16" i="49"/>
  <c r="M30" i="49"/>
  <c r="L29" i="49"/>
  <c r="K24" i="49" l="1"/>
  <c r="K31" i="49" s="1"/>
  <c r="L25" i="49"/>
  <c r="L11" i="49"/>
  <c r="K10" i="49"/>
  <c r="K17" i="49" s="1"/>
  <c r="N30" i="49"/>
  <c r="M29" i="49"/>
  <c r="M15" i="49"/>
  <c r="N16" i="49"/>
  <c r="L10" i="49" l="1"/>
  <c r="L17" i="49" s="1"/>
  <c r="M11" i="49"/>
  <c r="L24" i="49"/>
  <c r="L31" i="49" s="1"/>
  <c r="M25" i="49"/>
  <c r="O30" i="49"/>
  <c r="N29" i="49"/>
  <c r="O16" i="49"/>
  <c r="N15" i="49"/>
  <c r="M10" i="49" l="1"/>
  <c r="M17" i="49" s="1"/>
  <c r="N11" i="49"/>
  <c r="M24" i="49"/>
  <c r="M31" i="49" s="1"/>
  <c r="N25" i="49"/>
  <c r="O15" i="49"/>
  <c r="P16" i="49"/>
  <c r="O29" i="49"/>
  <c r="P30" i="49"/>
  <c r="O25" i="49" l="1"/>
  <c r="N24" i="49"/>
  <c r="N31" i="49" s="1"/>
  <c r="N10" i="49"/>
  <c r="N17" i="49" s="1"/>
  <c r="O11" i="49"/>
  <c r="P29" i="49"/>
  <c r="Q30" i="49"/>
  <c r="P15" i="49"/>
  <c r="Q16" i="49"/>
  <c r="O10" i="49" l="1"/>
  <c r="O17" i="49" s="1"/>
  <c r="P11" i="49"/>
  <c r="O24" i="49"/>
  <c r="O31" i="49" s="1"/>
  <c r="P25" i="49"/>
  <c r="Q15" i="49"/>
  <c r="R16" i="49"/>
  <c r="Q29" i="49"/>
  <c r="R30" i="49"/>
  <c r="P10" i="49" l="1"/>
  <c r="P17" i="49" s="1"/>
  <c r="Q11" i="49"/>
  <c r="P24" i="49"/>
  <c r="P31" i="49" s="1"/>
  <c r="Q25" i="49"/>
  <c r="R29" i="49"/>
  <c r="S30" i="49"/>
  <c r="S16" i="49"/>
  <c r="R15" i="49"/>
  <c r="Q24" i="49" l="1"/>
  <c r="Q31" i="49" s="1"/>
  <c r="R25" i="49"/>
  <c r="R11" i="49"/>
  <c r="Q10" i="49"/>
  <c r="Q17" i="49" s="1"/>
  <c r="T30" i="49"/>
  <c r="S29" i="49"/>
  <c r="S15" i="49"/>
  <c r="T16" i="49"/>
  <c r="S25" i="49" l="1"/>
  <c r="R24" i="49"/>
  <c r="R31" i="49" s="1"/>
  <c r="S11" i="49"/>
  <c r="R10" i="49"/>
  <c r="R17" i="49" s="1"/>
  <c r="T29" i="49"/>
  <c r="U30" i="49"/>
  <c r="T15" i="49"/>
  <c r="U16" i="49"/>
  <c r="S10" i="49" l="1"/>
  <c r="S17" i="49" s="1"/>
  <c r="T11" i="49"/>
  <c r="S24" i="49"/>
  <c r="S31" i="49" s="1"/>
  <c r="T25" i="49"/>
  <c r="V16" i="49"/>
  <c r="U15" i="49"/>
  <c r="V30" i="49"/>
  <c r="U29" i="49"/>
  <c r="T24" i="49" l="1"/>
  <c r="T31" i="49" s="1"/>
  <c r="U25" i="49"/>
  <c r="U11" i="49"/>
  <c r="T10" i="49"/>
  <c r="T17" i="49" s="1"/>
  <c r="W30" i="49"/>
  <c r="V29" i="49"/>
  <c r="V15" i="49"/>
  <c r="W16" i="49"/>
  <c r="V25" i="49" l="1"/>
  <c r="U24" i="49"/>
  <c r="U31" i="49" s="1"/>
  <c r="V11" i="49"/>
  <c r="U10" i="49"/>
  <c r="U17" i="49" s="1"/>
  <c r="W29" i="49"/>
  <c r="X30" i="49"/>
  <c r="X29" i="49" s="1"/>
  <c r="W15" i="49"/>
  <c r="X16" i="49"/>
  <c r="D30" i="49" l="1"/>
  <c r="W25" i="49"/>
  <c r="V24" i="49"/>
  <c r="V31" i="49" s="1"/>
  <c r="D29" i="49"/>
  <c r="W11" i="49"/>
  <c r="V10" i="49"/>
  <c r="V17" i="49" s="1"/>
  <c r="X15" i="49"/>
  <c r="D16" i="49"/>
  <c r="X11" i="49" l="1"/>
  <c r="X10" i="49" s="1"/>
  <c r="W10" i="49"/>
  <c r="W17" i="49" s="1"/>
  <c r="W24" i="49"/>
  <c r="W31" i="49" s="1"/>
  <c r="X25" i="49"/>
  <c r="D11" i="49"/>
  <c r="X17" i="49"/>
  <c r="D15" i="49"/>
  <c r="X24" i="49" l="1"/>
  <c r="D25" i="49"/>
  <c r="D10" i="49"/>
  <c r="D17" i="49" s="1"/>
  <c r="D24" i="49" l="1"/>
  <c r="D31" i="49" s="1"/>
  <c r="X31" i="49"/>
</calcChain>
</file>

<file path=xl/sharedStrings.xml><?xml version="1.0" encoding="utf-8"?>
<sst xmlns="http://schemas.openxmlformats.org/spreadsheetml/2006/main" count="575" uniqueCount="370">
  <si>
    <t>SDN</t>
  </si>
  <si>
    <t>SDS</t>
  </si>
  <si>
    <t>Custo Por Vaga</t>
  </si>
  <si>
    <t>Descrição</t>
  </si>
  <si>
    <t>Sistemas</t>
  </si>
  <si>
    <t xml:space="preserve">ÁREA </t>
  </si>
  <si>
    <t>Área Central</t>
  </si>
  <si>
    <t>INVETÁRIO DE VAGAS</t>
  </si>
  <si>
    <t>CENÁRIO 1</t>
  </si>
  <si>
    <t>CENÁRIO 2</t>
  </si>
  <si>
    <t>Relatório de Análise de Demanda</t>
  </si>
  <si>
    <t>Até 2h</t>
  </si>
  <si>
    <t>T. Méd. Até 2h</t>
  </si>
  <si>
    <t>De 2h a 4h</t>
  </si>
  <si>
    <t>T. Méd. de 2h a 4h</t>
  </si>
  <si>
    <t>Mais 4h</t>
  </si>
  <si>
    <t>T. Méd. mais 4h</t>
  </si>
  <si>
    <t>Est. Na Via</t>
  </si>
  <si>
    <t>Est. Fora Via</t>
  </si>
  <si>
    <t>Total Até 2h</t>
  </si>
  <si>
    <t>Total 2h - 4h</t>
  </si>
  <si>
    <t>Total &gt;4h</t>
  </si>
  <si>
    <t>Rodoviária Plano Piloto</t>
  </si>
  <si>
    <t>Inventário (Oferta)</t>
  </si>
  <si>
    <t>Eventos Totais Na Via e Fora (Demanda)</t>
  </si>
  <si>
    <t>LOTE</t>
  </si>
  <si>
    <t>SETORES</t>
  </si>
  <si>
    <t>% DEMANDA / TMP</t>
  </si>
  <si>
    <t>&lt; 2h</t>
  </si>
  <si>
    <t>2h - 4h</t>
  </si>
  <si>
    <t>&gt; 4h</t>
  </si>
  <si>
    <t>Custo p/ Vaga</t>
  </si>
  <si>
    <t>CAPEX</t>
  </si>
  <si>
    <t>Equipamentos de Campo</t>
  </si>
  <si>
    <t>CCO Local</t>
  </si>
  <si>
    <t>Softwares (Aplicativos, BI, ERP)</t>
  </si>
  <si>
    <t>Item</t>
  </si>
  <si>
    <t>Custo por vaga</t>
  </si>
  <si>
    <t>Total</t>
  </si>
  <si>
    <t>Custos de Manutenção de Obras Civis - Estacionamentos Rotativos</t>
  </si>
  <si>
    <t xml:space="preserve"> Nº de Vagas </t>
  </si>
  <si>
    <t>Código da Tarefa</t>
  </si>
  <si>
    <t>Cod. Composição SICRO</t>
  </si>
  <si>
    <t>Nome</t>
  </si>
  <si>
    <t>Cód. unidade</t>
  </si>
  <si>
    <t>Quant. Mensal</t>
  </si>
  <si>
    <t>Custo Unitário</t>
  </si>
  <si>
    <t>Custo Mensal Itens SICRO (R$)</t>
  </si>
  <si>
    <t>Quant. Total Levantamento</t>
  </si>
  <si>
    <t>un.</t>
  </si>
  <si>
    <t>Descrição da Quantidade</t>
  </si>
  <si>
    <t>Carência (anos)</t>
  </si>
  <si>
    <t>Freq. Anual</t>
  </si>
  <si>
    <t>Quant. por Ano</t>
  </si>
  <si>
    <t>Quant. por mês</t>
  </si>
  <si>
    <t>Critério para Cálculo de Quantidades (Frequência Anual)</t>
  </si>
  <si>
    <t>001.01</t>
  </si>
  <si>
    <t>VIÁRIO</t>
  </si>
  <si>
    <t>001.01.01</t>
  </si>
  <si>
    <t>Pavimento</t>
  </si>
  <si>
    <t>m²</t>
  </si>
  <si>
    <t>1% da área das pistas por ano</t>
  </si>
  <si>
    <t>Lama asfáltica - faixa III - areia e brita comerciais</t>
  </si>
  <si>
    <t>Área Total de Pav. Flexível</t>
  </si>
  <si>
    <t>100% da área das pistas a cada 5 anos</t>
  </si>
  <si>
    <t>Tapa buraco com demolição manual</t>
  </si>
  <si>
    <t>m³</t>
  </si>
  <si>
    <t>0,5% da área das pistas por ano (1m³ de reparo = 20m² de reparo).</t>
  </si>
  <si>
    <t>Recuperação de desgaste superficial em pavimentos de concreto</t>
  </si>
  <si>
    <t>Área Total de Rampas de Concreto</t>
  </si>
  <si>
    <t>Pintura de setas e zebrados - termoplástico por extrusão - espessura de 3,0 mm</t>
  </si>
  <si>
    <t>Área Total de Pintura</t>
  </si>
  <si>
    <t>100% da área de pintura por ano a cada 3 anos</t>
  </si>
  <si>
    <t>Pintura de faixa - termoplástico por aspersão - espessura de 1,5 mm</t>
  </si>
  <si>
    <t>Tacha refletiva metálica com um pino - bidirecional - fornecimento e colocação</t>
  </si>
  <si>
    <t>un</t>
  </si>
  <si>
    <t>Quant. Total de Tachas = Extensão de Faixas / 6m</t>
  </si>
  <si>
    <t>5% de reposição a cada ano</t>
  </si>
  <si>
    <t>Limpeza de placa de sinalização</t>
  </si>
  <si>
    <t>Limpeza de toda a área de placas 3 vezes por ano</t>
  </si>
  <si>
    <t>Recomposição de placa de sinalização</t>
  </si>
  <si>
    <t>Recomposição de 30% da área de placas 1 vez por ano</t>
  </si>
  <si>
    <t>001.01.02</t>
  </si>
  <si>
    <t>Calçadas e meio-fio</t>
  </si>
  <si>
    <t>Limpeza de sarjeta e meio-fio</t>
  </si>
  <si>
    <t>m</t>
  </si>
  <si>
    <t>Extensão Total de Meios-fios das Vagas</t>
  </si>
  <si>
    <t>Limpeza de toda a extensão de meios-fios 3 vezes por ano (3m/m)</t>
  </si>
  <si>
    <t>Reassentamento manual de meio fio com material arrancado da pista</t>
  </si>
  <si>
    <t>Recomposição de 1% da extensão de meios-fios 1 vez por ano (1 m/m)</t>
  </si>
  <si>
    <t>001.01.02.02</t>
  </si>
  <si>
    <t>Manutenção das calçadas.</t>
  </si>
  <si>
    <t>Área Total de Calçadas</t>
  </si>
  <si>
    <t>Recomposição de 10% da área de calçadas 1 vez por ano</t>
  </si>
  <si>
    <t>001.02</t>
  </si>
  <si>
    <t>Limpeza e Varrição</t>
  </si>
  <si>
    <t>4915709 Modificado</t>
  </si>
  <si>
    <t>Limpeza de valeta de corte = Limpeza de pista e calçadas (1m = 1m²)</t>
  </si>
  <si>
    <t>Área Total de Vias e Calçadas</t>
  </si>
  <si>
    <t>Limpeza e Varrição de Pistas 4 vezes por ano</t>
  </si>
  <si>
    <t>001.03</t>
  </si>
  <si>
    <t>Jardinagem</t>
  </si>
  <si>
    <t>Corte e limpeza de áreas gramadas</t>
  </si>
  <si>
    <t>Área Total de Gramados</t>
  </si>
  <si>
    <t>Roçada de áreas gramadas 3 vezes por ano</t>
  </si>
  <si>
    <t>Poda de árvores com até 5 m de altura</t>
  </si>
  <si>
    <t>Total de Árvores = Vagas/10 = 0,20 m³ de poda por árvore</t>
  </si>
  <si>
    <t>Poda de árvores 1 vez por ano</t>
  </si>
  <si>
    <t>Planilha Orçamentária - Serviços</t>
  </si>
  <si>
    <t>Salário Nominal</t>
  </si>
  <si>
    <t>Operador de Tráfego</t>
  </si>
  <si>
    <t>Encarregado Financeiro</t>
  </si>
  <si>
    <t>Recepcionista</t>
  </si>
  <si>
    <t>Aluguel Veículos Leves e de Operação</t>
  </si>
  <si>
    <t>Copia e Encadernações</t>
  </si>
  <si>
    <t>Material Escritorio</t>
  </si>
  <si>
    <t>Material de Limpeza</t>
  </si>
  <si>
    <t>Aluguel Computadores / Software</t>
  </si>
  <si>
    <t>OPEX</t>
  </si>
  <si>
    <t>Energia Elétrica em Campo</t>
  </si>
  <si>
    <t>Nº Horas</t>
  </si>
  <si>
    <t>Permanência</t>
  </si>
  <si>
    <t>0-2</t>
  </si>
  <si>
    <t>2-4</t>
  </si>
  <si>
    <t>4-6</t>
  </si>
  <si>
    <t>6-8</t>
  </si>
  <si>
    <t>8-10</t>
  </si>
  <si>
    <t>&gt;10</t>
  </si>
  <si>
    <t>TPM</t>
  </si>
  <si>
    <t>Conversão para 1h</t>
  </si>
  <si>
    <t xml:space="preserve">1h </t>
  </si>
  <si>
    <t>2h</t>
  </si>
  <si>
    <t>Plataforma Superior - RPP</t>
  </si>
  <si>
    <t>OPEX Estacionamentos RPP</t>
  </si>
  <si>
    <t>RESUMO</t>
  </si>
  <si>
    <t>OPEX CIVIL</t>
  </si>
  <si>
    <t>SETOR COMERCIAL NORTE:</t>
  </si>
  <si>
    <t>Custo por vaga / mês</t>
  </si>
  <si>
    <t>Setor Comercial Norte - SCN</t>
  </si>
  <si>
    <t>Planilha Orçamentária Analítica</t>
  </si>
  <si>
    <t>Data Base: 08/2019</t>
  </si>
  <si>
    <t>Base de Preços: SINAPI - NOVACAP</t>
  </si>
  <si>
    <t>Discriminação</t>
  </si>
  <si>
    <t>Unid.</t>
  </si>
  <si>
    <t xml:space="preserve"> Quant. </t>
  </si>
  <si>
    <t xml:space="preserve"> Preço Unit.</t>
  </si>
  <si>
    <t xml:space="preserve"> </t>
  </si>
  <si>
    <t>SERVIÇOS PRELIMINARES</t>
  </si>
  <si>
    <t>Instalação do Canteiro de Obras</t>
  </si>
  <si>
    <t>CP-01</t>
  </si>
  <si>
    <t>Tapume de tela de polietileno h=1,20m</t>
  </si>
  <si>
    <t>m2</t>
  </si>
  <si>
    <t>CP-02</t>
  </si>
  <si>
    <t>Placas de identificação da obra em chapa de aço galvanizado</t>
  </si>
  <si>
    <t>CP-03</t>
  </si>
  <si>
    <t>Instalações provisórias de Água , Luz e Força</t>
  </si>
  <si>
    <t>cj</t>
  </si>
  <si>
    <t>73847/001</t>
  </si>
  <si>
    <t>Aluguel de container/Almoxarifado incl. inst. Elet., larg.=2,20 comp.=6,20m alt.=2,50m, chapa de aço c/ nerv. Trapez. Forro c/ isolamento acústico piso compensado naval</t>
  </si>
  <si>
    <t>mês</t>
  </si>
  <si>
    <t>73847/002</t>
  </si>
  <si>
    <t>Aluguel de container/Escritório/WC c/ 1 vaso/1 lav./1 mic., incl. inst. Elet., larg.=2,20 comp.=6,20m alt.=2,50m, chapa de aço c/ nerv. Trapez. Forro c/ isolamento acústico piso compensado naval</t>
  </si>
  <si>
    <t>73847/004</t>
  </si>
  <si>
    <t>Aluguel de container/Sanitário com 4 vasos/1 lavat./1 mict./4 chuv., larg.=2,20 comp.=6,20m alt.=2,50m, chapa de aço c/ nerv. Trapez. Forro c/ isolamento acústico piso compensado naval</t>
  </si>
  <si>
    <t>PAVIMENTAÇÃO</t>
  </si>
  <si>
    <t xml:space="preserve"> Preparação da área </t>
  </si>
  <si>
    <t xml:space="preserve">Fresagem de concreto asfáltico, c/ espessura de 3 cm </t>
  </si>
  <si>
    <t>Carga, descarga e transporte com distância de até 5 km, de entulhos de concreto</t>
  </si>
  <si>
    <t>t</t>
  </si>
  <si>
    <t>Momento extraordinário de transporte de pré moldados para distância além de 5 km (DMT = 17 km)</t>
  </si>
  <si>
    <t>t.km</t>
  </si>
  <si>
    <t>Pavimentação</t>
  </si>
  <si>
    <t>CBUQ, inclusive espalhamento e compactação (recapeamento e=3cm)</t>
  </si>
  <si>
    <t>m3</t>
  </si>
  <si>
    <t>Transporte CBUQ até 5km inclusive carga e descarga</t>
  </si>
  <si>
    <t>Momento de CBUQ para além de 5 km, DMT= 12 km</t>
  </si>
  <si>
    <t>m3.km</t>
  </si>
  <si>
    <t>Fornecimento de CAP 50/70</t>
  </si>
  <si>
    <t>SINALIZAÇÃO VIÁRIA</t>
  </si>
  <si>
    <t>Sinalização Horizontal</t>
  </si>
  <si>
    <t>5214003M</t>
  </si>
  <si>
    <t>Sinalização horizontal manual</t>
  </si>
  <si>
    <t>5213408M</t>
  </si>
  <si>
    <t>Sinalização horizontal mecânica</t>
  </si>
  <si>
    <t>CP-12</t>
  </si>
  <si>
    <t xml:space="preserve">Pintura de meio-fio de concreto </t>
  </si>
  <si>
    <t>Sinalização Vertical</t>
  </si>
  <si>
    <t xml:space="preserve">5213364M </t>
  </si>
  <si>
    <t>Remoção de placa de sinalização</t>
  </si>
  <si>
    <t>CP-11</t>
  </si>
  <si>
    <t>Placas de sinalização vertical refletiva</t>
  </si>
  <si>
    <t>CUSTOS INDIRETOS</t>
  </si>
  <si>
    <t>Despesas Legais</t>
  </si>
  <si>
    <t>Taxas e Emolumentos/Licenças</t>
  </si>
  <si>
    <t>oe</t>
  </si>
  <si>
    <t>Taxas no CAU/CREA</t>
  </si>
  <si>
    <t>Administração Local</t>
  </si>
  <si>
    <t>Engenheiro/Arquiteto de obra pleno (1/4 x 2m)</t>
  </si>
  <si>
    <t>h</t>
  </si>
  <si>
    <t>Apontador/Almoxarife (1/2 x 2m)</t>
  </si>
  <si>
    <t>Mobilização (Administração)</t>
  </si>
  <si>
    <t xml:space="preserve">CUSTO </t>
  </si>
  <si>
    <t>-</t>
  </si>
  <si>
    <t>PROJETOS</t>
  </si>
  <si>
    <t>%</t>
  </si>
  <si>
    <t>CUSTO - OBRAS CIVÍS</t>
  </si>
  <si>
    <t>BDI - BENEFÍCIOS E DESPESAS INDIRETAS</t>
  </si>
  <si>
    <t>TOTAL DO ORÇAMENTO</t>
  </si>
  <si>
    <t>Código</t>
  </si>
  <si>
    <t>Custos de Implantação de Obras Civis - Estacionamentos Rotativos</t>
  </si>
  <si>
    <t>CAPEX CIVIL</t>
  </si>
  <si>
    <t>MÃO DE OBRA LOCAL</t>
  </si>
  <si>
    <t>Custos Administrativos - Estacionamentos Rotativos</t>
  </si>
  <si>
    <t>Quantidade</t>
  </si>
  <si>
    <t>CUSTOS ADMINISTRATIVOS</t>
  </si>
  <si>
    <t>TOTAL</t>
  </si>
  <si>
    <t>TOTAL MENSAL</t>
  </si>
  <si>
    <t>Sistemas Estacionamentos RPP</t>
  </si>
  <si>
    <t>Vlr Unit</t>
  </si>
  <si>
    <t>Composição Conjunto</t>
  </si>
  <si>
    <t>Vlr Total Conjunto</t>
  </si>
  <si>
    <t>Qtde</t>
  </si>
  <si>
    <t>Vlr Total</t>
  </si>
  <si>
    <t>Sistemas Estacionamento Rodoviária Plano Piloto</t>
  </si>
  <si>
    <t>Sistema de Cancelas</t>
  </si>
  <si>
    <t>1.1</t>
  </si>
  <si>
    <t>Ilha Entrada</t>
  </si>
  <si>
    <t>1.1.1</t>
  </si>
  <si>
    <t>Detetor de Veículos com Looping para Motos</t>
  </si>
  <si>
    <t>1.1.2</t>
  </si>
  <si>
    <t>Terminal de Entrada Expedidor de Ticket Parking Plus Multifeixe</t>
  </si>
  <si>
    <t>1.1.3</t>
  </si>
  <si>
    <t>Cancela Parking Plus c/ Braço e Protetor</t>
  </si>
  <si>
    <t>1.1.4</t>
  </si>
  <si>
    <t>Detetor de Veículos com Looping</t>
  </si>
  <si>
    <t>1.2</t>
  </si>
  <si>
    <t>Ilha Saída</t>
  </si>
  <si>
    <t>1.2.1</t>
  </si>
  <si>
    <t>Door Node Master (Terminal para saída) Multifeixe</t>
  </si>
  <si>
    <t>1.2.2</t>
  </si>
  <si>
    <t>1.2.3</t>
  </si>
  <si>
    <t>1.3</t>
  </si>
  <si>
    <t>Software</t>
  </si>
  <si>
    <t>1.3.1</t>
  </si>
  <si>
    <t>Licença de uso do Software Aplicativo Parking Plus</t>
  </si>
  <si>
    <t>1.4</t>
  </si>
  <si>
    <t>Nobreak</t>
  </si>
  <si>
    <t>1.4.1</t>
  </si>
  <si>
    <t>No-Break de 600 VA - 0 mseg</t>
  </si>
  <si>
    <t>1.5</t>
  </si>
  <si>
    <t>Material Instalação e Cablagem</t>
  </si>
  <si>
    <t>1.5.1</t>
  </si>
  <si>
    <t>Kit Fixação</t>
  </si>
  <si>
    <t>1.5.2</t>
  </si>
  <si>
    <t>Kit Encaminhamento</t>
  </si>
  <si>
    <t>1.5.3</t>
  </si>
  <si>
    <t>Kit Interligação</t>
  </si>
  <si>
    <t>1.6</t>
  </si>
  <si>
    <t>Suporte Técnico e Configurações</t>
  </si>
  <si>
    <t>1.6.1</t>
  </si>
  <si>
    <t>Configurações</t>
  </si>
  <si>
    <t>1.6.2</t>
  </si>
  <si>
    <t>Pagamento</t>
  </si>
  <si>
    <t>2.1</t>
  </si>
  <si>
    <t>Caixa de Pagamento</t>
  </si>
  <si>
    <t>2.1.1</t>
  </si>
  <si>
    <t>SCANNER 1D/2D P/ CAIXA DE PAGTO CONEXAO USB</t>
  </si>
  <si>
    <t>2.1.2</t>
  </si>
  <si>
    <t>Impressora Térmica Cortador manual</t>
  </si>
  <si>
    <t>2.1.3</t>
  </si>
  <si>
    <t>Gaveta de Dinheiro com Comando Magnético</t>
  </si>
  <si>
    <t>2.1.4</t>
  </si>
  <si>
    <t>Display Externo p/ Usuário</t>
  </si>
  <si>
    <t>2.1.5</t>
  </si>
  <si>
    <t>Intercomunicador Substação</t>
  </si>
  <si>
    <t>2.2</t>
  </si>
  <si>
    <t>Totém Pague Fácil</t>
  </si>
  <si>
    <t>2.2.1</t>
  </si>
  <si>
    <t>PAGUE FÁCIL - Pagamento Automático com Cartão Débito e Crédito</t>
  </si>
  <si>
    <t>Licença de uso do Software Aplicativo Parking Plus Pague-Fácil</t>
  </si>
  <si>
    <t>Gerenciamento</t>
  </si>
  <si>
    <t>3.1</t>
  </si>
  <si>
    <t>Central de Gerenciamento</t>
  </si>
  <si>
    <t>3.1.1</t>
  </si>
  <si>
    <t>CPU para Banco de Dados</t>
  </si>
  <si>
    <t>3.1.2</t>
  </si>
  <si>
    <t>Micro Computador p/ Terminal de Gerenciamento com Windows</t>
  </si>
  <si>
    <t>3.1.3</t>
  </si>
  <si>
    <t>Monitor Cristal Liquido LCD de 18,5" Polegadas para gerenciador</t>
  </si>
  <si>
    <t>3.1.4</t>
  </si>
  <si>
    <t>Impressora Laser para Relatórios</t>
  </si>
  <si>
    <t>3.1.5</t>
  </si>
  <si>
    <t>Switch 8 portas 10/100/1000mbps-3Con</t>
  </si>
  <si>
    <t>3.2</t>
  </si>
  <si>
    <t>3.2.1</t>
  </si>
  <si>
    <t>Licença de uso do Software Aplicativo Parking Plus Manager</t>
  </si>
  <si>
    <t>Custos de Implantação de Sistemas - Estacionamentos Rotativos</t>
  </si>
  <si>
    <t>INVENTÁRIO</t>
  </si>
  <si>
    <t>Total de Vagas por Setor - Estacionamentos Rotativos</t>
  </si>
  <si>
    <t>1. Taxas de Licenciamento Ambiental (Instituto Brasília Ambiental - IBRAM)</t>
  </si>
  <si>
    <t>1.b. Taxa Análise do Estudo de Impacto de Vizinhança - EIV (Lei Distrital nº 5.022/2013)</t>
  </si>
  <si>
    <t>1.b.1. Taxa de Emissão do Termo de Referência - TR</t>
  </si>
  <si>
    <t>1.b.2. Taxa de Análise do Estudo de Impacto de Vizinhança - EIV</t>
  </si>
  <si>
    <t>1.c. Autorização para Corte de Árvores Isoladas</t>
  </si>
  <si>
    <t>1.d. Análise do Plano de Recuperação de Áreas Degradadas (PRAD)</t>
  </si>
  <si>
    <t>1.e. Cadastro do Pátio de Armazenamento de Madeiras Nativas (Supressão)</t>
  </si>
  <si>
    <t>1.f. Cadastro do Plantio e Reposição Florestal</t>
  </si>
  <si>
    <t>1.g. Autorizações de Coleta, Captura e Transporte de Material Biológico (ACCT)</t>
  </si>
  <si>
    <t>2. Valores de Compensação Ambiental (Decreto nº 6.848/2009 e Instrução IBRAM nº 76/2010)</t>
  </si>
  <si>
    <t>3. Estudos Ambientais para a Autorização Ambiental</t>
  </si>
  <si>
    <t>3.a. Coordenação do Processo de Licenciamento e Assessoria</t>
  </si>
  <si>
    <t>3.b. Elaboração do Estudo de Impacto de Vizinhança</t>
  </si>
  <si>
    <t>3.b.1. Caracterização do Empreendimento</t>
  </si>
  <si>
    <t>3.b.6. Diagnóstico Ambiental - Meio Socioeconômico</t>
  </si>
  <si>
    <t>3.b.7. Análise de Impactos Ambientais e Medidas Mitigadoras</t>
  </si>
  <si>
    <t>3.b.9. Impressões, Diagramações e Ajustes Finais</t>
  </si>
  <si>
    <t>3.e. Reunião de Audiência Pública (Definir alocação do risco na PPP)</t>
  </si>
  <si>
    <t>3.f. Elaboração do Plano Controle Ambiental (PCA) ou Plano Básico Ambiental (PBA)</t>
  </si>
  <si>
    <t>4. Estudos de Arqueologia (Instrução Normativa IPHAN nº 01/2015)</t>
  </si>
  <si>
    <t>5. Execução dos Programas Ambientais durante as obras</t>
  </si>
  <si>
    <t>5.d. Inventário Florestal e Cadastro dos indivíduos a serem suprimidos</t>
  </si>
  <si>
    <t>5.d. Pagamento de Taxa de Reposição de Espécies Tombadas (NOVACAP)</t>
  </si>
  <si>
    <r>
      <t>1.a. Taxa Análise Processual IBRAM (Decreto Distrital nº 36.992/2015)</t>
    </r>
    <r>
      <rPr>
        <b/>
        <sz val="9"/>
        <color theme="1"/>
        <rFont val="Calibri"/>
        <family val="2"/>
        <scheme val="minor"/>
      </rPr>
      <t>¹</t>
    </r>
  </si>
  <si>
    <r>
      <t xml:space="preserve">5.b. Programa de Gestão Ambiental, Programa de Educação Ambiental e Programa de Comunicação Social </t>
    </r>
    <r>
      <rPr>
        <b/>
        <sz val="9"/>
        <color theme="1"/>
        <rFont val="Calibri"/>
        <family val="2"/>
        <scheme val="minor"/>
      </rPr>
      <t>(Anual)</t>
    </r>
  </si>
  <si>
    <t>Custos Licenciamento Ambiental</t>
  </si>
  <si>
    <t>VALOR TOTAL</t>
  </si>
  <si>
    <t>Custos Licenciamento Ambiental - Estacionamentos Rotativos</t>
  </si>
  <si>
    <t>ano 1</t>
  </si>
  <si>
    <t>todos os anos</t>
  </si>
  <si>
    <t>Custos de Manutenção de Sistemas - Estacionamentos Rotativos</t>
  </si>
  <si>
    <t>ITEM</t>
  </si>
  <si>
    <t>OPEX SISTEMAS</t>
  </si>
  <si>
    <t>RECEITA</t>
  </si>
  <si>
    <t>Tempo Médio de Permanência</t>
  </si>
  <si>
    <t>Receita Média</t>
  </si>
  <si>
    <t>Ano 01</t>
  </si>
  <si>
    <t>Ano 02</t>
  </si>
  <si>
    <t>Ano 03</t>
  </si>
  <si>
    <t>Ano 04</t>
  </si>
  <si>
    <t>Ano 11</t>
  </si>
  <si>
    <t>Ano 16</t>
  </si>
  <si>
    <t>Obras Civis</t>
  </si>
  <si>
    <t>CAPEX - OPEX e RECEITAS - Estacionamentos Rotativos</t>
  </si>
  <si>
    <t>Ano 05</t>
  </si>
  <si>
    <t>Ano 06</t>
  </si>
  <si>
    <t>Ano 07</t>
  </si>
  <si>
    <t>Custos Administrativos</t>
  </si>
  <si>
    <t>Licenciamento Ambiental</t>
  </si>
  <si>
    <t>2.3</t>
  </si>
  <si>
    <t>2.4</t>
  </si>
  <si>
    <t>Reinvestimento em Sistemas</t>
  </si>
  <si>
    <t>RECEITAS</t>
  </si>
  <si>
    <t>Receita Total</t>
  </si>
  <si>
    <t>Receita p/ Vaga</t>
  </si>
  <si>
    <t>Receita Total Mensal</t>
  </si>
  <si>
    <t>Receita Total Diária</t>
  </si>
  <si>
    <t>Ano 08</t>
  </si>
  <si>
    <t>Ano 09</t>
  </si>
  <si>
    <t>Ano 10</t>
  </si>
  <si>
    <t>Ano 12</t>
  </si>
  <si>
    <t>Ano 13</t>
  </si>
  <si>
    <t>Ano 14</t>
  </si>
  <si>
    <t>Ano 15</t>
  </si>
  <si>
    <t>Ano 17</t>
  </si>
  <si>
    <t>Ano 18</t>
  </si>
  <si>
    <t>Ano 19</t>
  </si>
  <si>
    <t>Ano 20</t>
  </si>
  <si>
    <t>DISTRIBUIÇÃO NO TEMPO</t>
  </si>
  <si>
    <t>Tarifa</t>
  </si>
  <si>
    <t>Tarifa Média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</si>
</sst>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000%"/>
    <numFmt numFmtId="166" formatCode="_-* #,##0.000_-;\-* #,##0.000_-;_-* &quot;-&quot;??_-;_-@_-"/>
    <numFmt numFmtId="167" formatCode="_(* #,##0.00_);_(* \(#,##0.00\);_(* &quot;-&quot;??_);_(@_)"/>
  </numFmts>
  <fonts count="24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0"/>
      <name val="Times New Roman"/>
      <family val="1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</font>
    <font>
      <sz val="9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2E74B5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2E74B5"/>
        <bgColor theme="4" tint="0.79998168889431442"/>
      </patternFill>
    </fill>
  </fills>
  <borders count="11">
    <border>
      <left/>
      <right/>
      <top/>
      <bottom/>
      <diagonal/>
    </border>
    <border>
      <left/>
      <right/>
      <top/>
      <bottom style="dotted">
        <color rgb="FF808080"/>
      </bottom>
      <diagonal/>
    </border>
    <border>
      <left style="dotted">
        <color rgb="FF808080"/>
      </left>
      <right style="dotted">
        <color rgb="FF808080"/>
      </right>
      <top/>
      <bottom style="dotted">
        <color rgb="FF808080"/>
      </bottom>
      <diagonal/>
    </border>
    <border>
      <left/>
      <right style="dotted">
        <color rgb="FF808080"/>
      </right>
      <top/>
      <bottom style="dotted">
        <color rgb="FF808080"/>
      </bottom>
      <diagonal/>
    </border>
    <border>
      <left style="dotted">
        <color rgb="FF808080"/>
      </left>
      <right/>
      <top style="dotted">
        <color rgb="FF808080"/>
      </top>
      <bottom style="dotted">
        <color rgb="FF808080"/>
      </bottom>
      <diagonal/>
    </border>
    <border>
      <left/>
      <right style="dotted">
        <color rgb="FF808080"/>
      </right>
      <top style="dotted">
        <color rgb="FF808080"/>
      </top>
      <bottom style="dotted">
        <color rgb="FF808080"/>
      </bottom>
      <diagonal/>
    </border>
    <border>
      <left/>
      <right/>
      <top style="dotted">
        <color rgb="FF808080"/>
      </top>
      <bottom style="dotted">
        <color rgb="FF808080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dotted">
        <color rgb="FF808080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rgb="FFBFBFBF"/>
      </left>
      <right style="dotted">
        <color rgb="FFBFBFBF"/>
      </right>
      <top style="dotted">
        <color rgb="FFBFBFBF"/>
      </top>
      <bottom style="dotted">
        <color rgb="FFBFBFBF"/>
      </bottom>
      <diagonal/>
    </border>
  </borders>
  <cellStyleXfs count="16">
    <xf numFmtId="0" fontId="0" fillId="0" borderId="0" applyBorder="0"/>
    <xf numFmtId="43" fontId="3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29">
    <xf numFmtId="0" fontId="0" fillId="0" borderId="0" xfId="0" applyNumberFormat="1" applyFill="1" applyAlignment="1" applyProtection="1"/>
    <xf numFmtId="0" fontId="8" fillId="3" borderId="0" xfId="2" applyFont="1" applyFill="1" applyAlignment="1">
      <alignment vertical="center"/>
    </xf>
    <xf numFmtId="0" fontId="9" fillId="3" borderId="0" xfId="2" applyFont="1" applyFill="1" applyAlignment="1">
      <alignment vertical="center"/>
    </xf>
    <xf numFmtId="43" fontId="0" fillId="0" borderId="3" xfId="1" applyFont="1" applyFill="1" applyBorder="1" applyAlignment="1" applyProtection="1">
      <alignment vertical="center" wrapText="1"/>
    </xf>
    <xf numFmtId="0" fontId="0" fillId="0" borderId="0" xfId="0" applyNumberFormat="1" applyFill="1" applyAlignment="1" applyProtection="1"/>
    <xf numFmtId="0" fontId="4" fillId="0" borderId="0" xfId="0" applyNumberFormat="1" applyFont="1" applyFill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vertical="center"/>
    </xf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justify" vertical="center" wrapText="1"/>
    </xf>
    <xf numFmtId="0" fontId="5" fillId="0" borderId="0" xfId="0" applyNumberFormat="1" applyFont="1" applyFill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justify" vertical="center"/>
    </xf>
    <xf numFmtId="0" fontId="4" fillId="0" borderId="0" xfId="0" applyNumberFormat="1" applyFont="1" applyFill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/>
    <xf numFmtId="0" fontId="5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/>
    <xf numFmtId="165" fontId="4" fillId="0" borderId="0" xfId="5" applyNumberFormat="1" applyFont="1" applyFill="1" applyAlignment="1" applyProtection="1"/>
    <xf numFmtId="165" fontId="5" fillId="0" borderId="0" xfId="5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/>
    </xf>
    <xf numFmtId="0" fontId="15" fillId="0" borderId="0" xfId="0" applyNumberFormat="1" applyFont="1" applyFill="1" applyAlignment="1" applyProtection="1"/>
    <xf numFmtId="0" fontId="4" fillId="0" borderId="0" xfId="0" applyNumberFormat="1" applyFont="1" applyFill="1" applyBorder="1" applyAlignment="1" applyProtection="1"/>
    <xf numFmtId="0" fontId="18" fillId="0" borderId="0" xfId="0" applyNumberFormat="1" applyFont="1" applyFill="1" applyAlignment="1" applyProtection="1"/>
    <xf numFmtId="0" fontId="4" fillId="4" borderId="4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5" fillId="5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vertical="center"/>
    </xf>
    <xf numFmtId="0" fontId="5" fillId="5" borderId="4" xfId="0" applyNumberFormat="1" applyFont="1" applyFill="1" applyBorder="1" applyAlignment="1" applyProtection="1">
      <alignment vertical="center"/>
    </xf>
    <xf numFmtId="0" fontId="5" fillId="5" borderId="6" xfId="0" applyNumberFormat="1" applyFont="1" applyFill="1" applyBorder="1" applyAlignment="1" applyProtection="1">
      <alignment vertical="center"/>
    </xf>
    <xf numFmtId="0" fontId="4" fillId="4" borderId="4" xfId="0" applyNumberFormat="1" applyFont="1" applyFill="1" applyBorder="1" applyAlignment="1" applyProtection="1">
      <alignment vertical="center"/>
    </xf>
    <xf numFmtId="0" fontId="4" fillId="7" borderId="4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vertical="center" wrapText="1"/>
    </xf>
    <xf numFmtId="0" fontId="4" fillId="4" borderId="4" xfId="0" applyNumberFormat="1" applyFont="1" applyFill="1" applyBorder="1" applyAlignment="1" applyProtection="1">
      <alignment vertical="center" wrapText="1"/>
    </xf>
    <xf numFmtId="0" fontId="19" fillId="6" borderId="4" xfId="0" applyNumberFormat="1" applyFont="1" applyFill="1" applyBorder="1" applyAlignment="1" applyProtection="1">
      <alignment vertical="center"/>
    </xf>
    <xf numFmtId="0" fontId="19" fillId="6" borderId="5" xfId="0" applyNumberFormat="1" applyFont="1" applyFill="1" applyBorder="1" applyAlignment="1" applyProtection="1">
      <alignment vertical="center"/>
    </xf>
    <xf numFmtId="0" fontId="19" fillId="6" borderId="6" xfId="0" applyNumberFormat="1" applyFont="1" applyFill="1" applyBorder="1" applyAlignment="1" applyProtection="1">
      <alignment vertical="center"/>
    </xf>
    <xf numFmtId="0" fontId="19" fillId="6" borderId="4" xfId="0" applyNumberFormat="1" applyFont="1" applyFill="1" applyBorder="1" applyAlignment="1" applyProtection="1">
      <alignment horizontal="center" vertical="center"/>
    </xf>
    <xf numFmtId="0" fontId="19" fillId="6" borderId="6" xfId="0" applyNumberFormat="1" applyFont="1" applyFill="1" applyBorder="1" applyAlignment="1" applyProtection="1">
      <alignment horizontal="center" vertical="center"/>
    </xf>
    <xf numFmtId="0" fontId="19" fillId="6" borderId="4" xfId="0" applyNumberFormat="1" applyFont="1" applyFill="1" applyBorder="1" applyAlignment="1" applyProtection="1">
      <alignment horizontal="center" vertical="center" wrapText="1"/>
    </xf>
    <xf numFmtId="0" fontId="19" fillId="6" borderId="3" xfId="0" applyNumberFormat="1" applyFont="1" applyFill="1" applyBorder="1" applyAlignment="1" applyProtection="1">
      <alignment horizontal="center" vertical="center"/>
    </xf>
    <xf numFmtId="0" fontId="0" fillId="7" borderId="4" xfId="0" applyNumberFormat="1" applyFill="1" applyBorder="1" applyAlignment="1" applyProtection="1">
      <alignment horizontal="center"/>
    </xf>
    <xf numFmtId="0" fontId="0" fillId="0" borderId="4" xfId="0" applyNumberFormat="1" applyFill="1" applyBorder="1" applyAlignment="1" applyProtection="1">
      <alignment horizontal="center"/>
    </xf>
    <xf numFmtId="0" fontId="19" fillId="6" borderId="4" xfId="0" applyNumberFormat="1" applyFont="1" applyFill="1" applyBorder="1" applyAlignment="1" applyProtection="1">
      <alignment horizontal="left" vertical="center"/>
    </xf>
    <xf numFmtId="43" fontId="0" fillId="7" borderId="4" xfId="1" applyFont="1" applyFill="1" applyBorder="1" applyAlignment="1" applyProtection="1"/>
    <xf numFmtId="43" fontId="0" fillId="7" borderId="3" xfId="1" applyFont="1" applyFill="1" applyBorder="1" applyAlignment="1" applyProtection="1">
      <alignment wrapText="1"/>
    </xf>
    <xf numFmtId="43" fontId="4" fillId="7" borderId="3" xfId="1" applyFont="1" applyFill="1" applyBorder="1" applyAlignment="1" applyProtection="1">
      <alignment horizontal="center" vertical="center"/>
    </xf>
    <xf numFmtId="43" fontId="0" fillId="0" borderId="4" xfId="1" applyFont="1" applyFill="1" applyBorder="1" applyAlignment="1" applyProtection="1"/>
    <xf numFmtId="43" fontId="0" fillId="0" borderId="3" xfId="1" applyFont="1" applyFill="1" applyBorder="1" applyAlignment="1" applyProtection="1">
      <alignment wrapText="1"/>
    </xf>
    <xf numFmtId="43" fontId="0" fillId="0" borderId="3" xfId="1" applyFont="1" applyFill="1" applyBorder="1" applyAlignment="1" applyProtection="1"/>
    <xf numFmtId="43" fontId="4" fillId="0" borderId="4" xfId="1" applyFont="1" applyFill="1" applyBorder="1" applyAlignment="1" applyProtection="1">
      <alignment vertical="center"/>
    </xf>
    <xf numFmtId="43" fontId="4" fillId="0" borderId="3" xfId="1" applyFont="1" applyFill="1" applyBorder="1" applyAlignment="1" applyProtection="1">
      <alignment horizontal="center" vertical="center" wrapText="1"/>
    </xf>
    <xf numFmtId="43" fontId="4" fillId="0" borderId="3" xfId="1" applyFont="1" applyFill="1" applyBorder="1" applyAlignment="1" applyProtection="1">
      <alignment horizontal="center" vertical="center"/>
    </xf>
    <xf numFmtId="43" fontId="4" fillId="4" borderId="3" xfId="1" applyFont="1" applyFill="1" applyBorder="1" applyAlignment="1" applyProtection="1">
      <alignment horizontal="center" vertical="center" wrapText="1"/>
    </xf>
    <xf numFmtId="43" fontId="4" fillId="4" borderId="4" xfId="1" applyFont="1" applyFill="1" applyBorder="1" applyAlignment="1" applyProtection="1">
      <alignment vertical="center"/>
    </xf>
    <xf numFmtId="43" fontId="0" fillId="7" borderId="4" xfId="1" applyFont="1" applyFill="1" applyBorder="1" applyAlignment="1" applyProtection="1">
      <alignment vertical="center"/>
    </xf>
    <xf numFmtId="43" fontId="0" fillId="7" borderId="3" xfId="1" applyFont="1" applyFill="1" applyBorder="1" applyAlignment="1" applyProtection="1">
      <alignment vertical="center"/>
    </xf>
    <xf numFmtId="43" fontId="0" fillId="0" borderId="4" xfId="1" applyFont="1" applyFill="1" applyBorder="1" applyAlignment="1" applyProtection="1">
      <alignment vertical="center"/>
    </xf>
    <xf numFmtId="43" fontId="0" fillId="0" borderId="3" xfId="1" applyFont="1" applyFill="1" applyBorder="1" applyAlignment="1" applyProtection="1">
      <alignment vertical="center"/>
    </xf>
    <xf numFmtId="43" fontId="5" fillId="5" borderId="4" xfId="1" applyFont="1" applyFill="1" applyBorder="1" applyAlignment="1" applyProtection="1">
      <alignment vertical="center"/>
    </xf>
    <xf numFmtId="43" fontId="5" fillId="5" borderId="3" xfId="1" applyFont="1" applyFill="1" applyBorder="1" applyAlignment="1" applyProtection="1">
      <alignment horizontal="center" vertical="center"/>
    </xf>
    <xf numFmtId="43" fontId="5" fillId="5" borderId="3" xfId="1" applyFont="1" applyFill="1" applyBorder="1" applyAlignment="1" applyProtection="1">
      <alignment horizontal="center" vertical="center" wrapText="1"/>
    </xf>
    <xf numFmtId="43" fontId="5" fillId="5" borderId="4" xfId="1" applyFont="1" applyFill="1" applyBorder="1" applyAlignment="1" applyProtection="1">
      <alignment horizontal="center" vertical="center"/>
    </xf>
    <xf numFmtId="43" fontId="0" fillId="0" borderId="0" xfId="1" applyFont="1" applyFill="1" applyAlignment="1" applyProtection="1">
      <alignment horizontal="center"/>
    </xf>
    <xf numFmtId="43" fontId="0" fillId="0" borderId="0" xfId="1" applyFont="1" applyFill="1" applyAlignment="1" applyProtection="1"/>
    <xf numFmtId="0" fontId="5" fillId="0" borderId="4" xfId="0" applyNumberFormat="1" applyFont="1" applyFill="1" applyBorder="1" applyAlignment="1" applyProtection="1">
      <alignment horizontal="center" vertical="center"/>
    </xf>
    <xf numFmtId="0" fontId="19" fillId="6" borderId="8" xfId="0" applyNumberFormat="1" applyFont="1" applyFill="1" applyBorder="1" applyAlignment="1" applyProtection="1">
      <alignment horizontal="center" vertical="center" wrapText="1"/>
    </xf>
    <xf numFmtId="0" fontId="5" fillId="7" borderId="8" xfId="0" applyNumberFormat="1" applyFont="1" applyFill="1" applyBorder="1" applyAlignment="1" applyProtection="1">
      <alignment horizontal="center" vertical="center"/>
    </xf>
    <xf numFmtId="43" fontId="5" fillId="7" borderId="8" xfId="1" applyFont="1" applyFill="1" applyBorder="1" applyAlignment="1" applyProtection="1">
      <alignment horizontal="center" vertical="center"/>
    </xf>
    <xf numFmtId="0" fontId="5" fillId="4" borderId="8" xfId="0" applyNumberFormat="1" applyFont="1" applyFill="1" applyBorder="1" applyAlignment="1" applyProtection="1">
      <alignment horizontal="center" vertical="center" wrapText="1"/>
    </xf>
    <xf numFmtId="0" fontId="5" fillId="4" borderId="8" xfId="0" applyNumberFormat="1" applyFont="1" applyFill="1" applyBorder="1" applyAlignment="1" applyProtection="1">
      <alignment vertical="center" wrapText="1"/>
    </xf>
    <xf numFmtId="43" fontId="5" fillId="4" borderId="8" xfId="1" applyFont="1" applyFill="1" applyBorder="1" applyAlignment="1" applyProtection="1">
      <alignment vertical="center" wrapText="1"/>
    </xf>
    <xf numFmtId="43" fontId="5" fillId="0" borderId="8" xfId="1" applyFont="1" applyFill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3" fontId="4" fillId="0" borderId="8" xfId="1" applyFont="1" applyFill="1" applyBorder="1" applyAlignment="1" applyProtection="1">
      <alignment horizontal="center" vertical="center" wrapText="1"/>
    </xf>
    <xf numFmtId="0" fontId="4" fillId="4" borderId="8" xfId="0" applyNumberFormat="1" applyFont="1" applyFill="1" applyBorder="1" applyAlignment="1" applyProtection="1">
      <alignment horizontal="center" vertical="center" wrapText="1"/>
    </xf>
    <xf numFmtId="43" fontId="5" fillId="0" borderId="8" xfId="1" applyFont="1" applyFill="1" applyBorder="1" applyAlignment="1" applyProtection="1">
      <alignment horizontal="center" vertical="center" wrapText="1"/>
    </xf>
    <xf numFmtId="43" fontId="5" fillId="4" borderId="8" xfId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vertical="center" wrapText="1"/>
    </xf>
    <xf numFmtId="0" fontId="4" fillId="4" borderId="8" xfId="0" applyNumberFormat="1" applyFont="1" applyFill="1" applyBorder="1" applyAlignment="1" applyProtection="1">
      <alignment vertical="center" wrapText="1"/>
    </xf>
    <xf numFmtId="43" fontId="4" fillId="4" borderId="8" xfId="1" applyFont="1" applyFill="1" applyBorder="1" applyAlignment="1" applyProtection="1">
      <alignment horizontal="center" vertical="center" wrapText="1"/>
    </xf>
    <xf numFmtId="0" fontId="19" fillId="6" borderId="7" xfId="0" applyNumberFormat="1" applyFont="1" applyFill="1" applyBorder="1" applyAlignment="1" applyProtection="1">
      <alignment horizontal="left" vertical="center" wrapText="1"/>
    </xf>
    <xf numFmtId="0" fontId="19" fillId="6" borderId="7" xfId="0" applyNumberFormat="1" applyFont="1" applyFill="1" applyBorder="1" applyAlignment="1" applyProtection="1">
      <alignment horizontal="center" vertical="center" wrapText="1"/>
    </xf>
    <xf numFmtId="0" fontId="5" fillId="7" borderId="7" xfId="0" applyNumberFormat="1" applyFont="1" applyFill="1" applyBorder="1" applyAlignment="1" applyProtection="1">
      <alignment horizontal="center" vertical="center"/>
    </xf>
    <xf numFmtId="164" fontId="5" fillId="7" borderId="7" xfId="1" applyNumberFormat="1" applyFont="1" applyFill="1" applyBorder="1" applyAlignment="1" applyProtection="1">
      <alignment horizontal="center" vertical="center"/>
    </xf>
    <xf numFmtId="43" fontId="5" fillId="7" borderId="7" xfId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164" fontId="4" fillId="0" borderId="7" xfId="1" applyNumberFormat="1" applyFont="1" applyFill="1" applyBorder="1" applyAlignment="1" applyProtection="1">
      <alignment horizontal="left" vertical="center"/>
    </xf>
    <xf numFmtId="43" fontId="4" fillId="0" borderId="7" xfId="1" applyFont="1" applyFill="1" applyBorder="1" applyAlignment="1" applyProtection="1">
      <alignment horizontal="left" vertical="center"/>
    </xf>
    <xf numFmtId="0" fontId="4" fillId="7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7" borderId="8" xfId="0" applyNumberFormat="1" applyFont="1" applyFill="1" applyBorder="1" applyAlignment="1" applyProtection="1">
      <alignment horizontal="center" vertical="center"/>
    </xf>
    <xf numFmtId="43" fontId="4" fillId="7" borderId="8" xfId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vertical="center"/>
    </xf>
    <xf numFmtId="43" fontId="5" fillId="0" borderId="4" xfId="1" applyFont="1" applyFill="1" applyBorder="1" applyAlignment="1" applyProtection="1">
      <alignment vertical="center"/>
    </xf>
    <xf numFmtId="43" fontId="5" fillId="0" borderId="3" xfId="1" applyFont="1" applyFill="1" applyBorder="1" applyAlignment="1" applyProtection="1">
      <alignment horizontal="center" vertical="center"/>
    </xf>
    <xf numFmtId="43" fontId="5" fillId="0" borderId="3" xfId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/>
    </xf>
    <xf numFmtId="43" fontId="2" fillId="0" borderId="4" xfId="1" applyFont="1" applyFill="1" applyBorder="1" applyAlignment="1" applyProtection="1"/>
    <xf numFmtId="10" fontId="5" fillId="0" borderId="4" xfId="5" applyNumberFormat="1" applyFont="1" applyFill="1" applyBorder="1" applyAlignment="1" applyProtection="1">
      <alignment vertical="center"/>
    </xf>
    <xf numFmtId="43" fontId="4" fillId="0" borderId="0" xfId="0" applyNumberFormat="1" applyFont="1" applyFill="1" applyAlignment="1" applyProtection="1"/>
    <xf numFmtId="0" fontId="4" fillId="0" borderId="0" xfId="0" applyNumberFormat="1" applyFont="1" applyFill="1" applyBorder="1" applyAlignment="1" applyProtection="1">
      <alignment vertical="center" wrapText="1"/>
    </xf>
    <xf numFmtId="0" fontId="5" fillId="7" borderId="7" xfId="0" applyNumberFormat="1" applyFont="1" applyFill="1" applyBorder="1" applyAlignment="1" applyProtection="1">
      <alignment horizontal="left" vertical="center"/>
    </xf>
    <xf numFmtId="43" fontId="5" fillId="7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justify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43" fontId="4" fillId="0" borderId="7" xfId="1" applyFont="1" applyFill="1" applyBorder="1" applyAlignment="1" applyProtection="1">
      <alignment vertical="center"/>
    </xf>
    <xf numFmtId="43" fontId="5" fillId="5" borderId="7" xfId="1" applyFont="1" applyFill="1" applyBorder="1" applyAlignment="1" applyProtection="1">
      <alignment horizontal="center" vertical="center" wrapText="1"/>
    </xf>
    <xf numFmtId="0" fontId="11" fillId="3" borderId="0" xfId="10" applyFont="1" applyFill="1"/>
    <xf numFmtId="0" fontId="10" fillId="3" borderId="0" xfId="10" applyFont="1" applyFill="1"/>
    <xf numFmtId="0" fontId="14" fillId="3" borderId="0" xfId="10" applyFont="1" applyFill="1"/>
    <xf numFmtId="0" fontId="17" fillId="6" borderId="9" xfId="10" applyFont="1" applyFill="1" applyBorder="1" applyAlignment="1">
      <alignment vertical="center"/>
    </xf>
    <xf numFmtId="0" fontId="17" fillId="6" borderId="9" xfId="10" applyFont="1" applyFill="1" applyBorder="1" applyAlignment="1">
      <alignment horizontal="center" vertical="center"/>
    </xf>
    <xf numFmtId="0" fontId="17" fillId="6" borderId="9" xfId="10" applyFont="1" applyFill="1" applyBorder="1" applyAlignment="1">
      <alignment horizontal="center" vertical="center" wrapText="1"/>
    </xf>
    <xf numFmtId="43" fontId="17" fillId="6" borderId="9" xfId="10" applyNumberFormat="1" applyFont="1" applyFill="1" applyBorder="1" applyAlignment="1">
      <alignment horizontal="center" vertical="center" wrapText="1"/>
    </xf>
    <xf numFmtId="0" fontId="10" fillId="7" borderId="9" xfId="10" applyFont="1" applyFill="1" applyBorder="1" applyAlignment="1">
      <alignment horizontal="center"/>
    </xf>
    <xf numFmtId="0" fontId="10" fillId="7" borderId="9" xfId="10" applyFont="1" applyFill="1" applyBorder="1"/>
    <xf numFmtId="43" fontId="10" fillId="7" borderId="9" xfId="10" applyNumberFormat="1" applyFont="1" applyFill="1" applyBorder="1"/>
    <xf numFmtId="0" fontId="10" fillId="8" borderId="9" xfId="10" applyFont="1" applyFill="1" applyBorder="1" applyAlignment="1">
      <alignment horizontal="center"/>
    </xf>
    <xf numFmtId="0" fontId="10" fillId="8" borderId="9" xfId="10" applyFont="1" applyFill="1" applyBorder="1"/>
    <xf numFmtId="43" fontId="10" fillId="8" borderId="9" xfId="10" applyNumberFormat="1" applyFont="1" applyFill="1" applyBorder="1"/>
    <xf numFmtId="0" fontId="14" fillId="3" borderId="9" xfId="10" applyFont="1" applyFill="1" applyBorder="1" applyAlignment="1">
      <alignment horizontal="center"/>
    </xf>
    <xf numFmtId="0" fontId="14" fillId="3" borderId="9" xfId="10" applyFont="1" applyFill="1" applyBorder="1"/>
    <xf numFmtId="43" fontId="14" fillId="3" borderId="9" xfId="11" applyFont="1" applyFill="1" applyBorder="1"/>
    <xf numFmtId="0" fontId="20" fillId="0" borderId="0" xfId="0" applyNumberFormat="1" applyFont="1" applyFill="1" applyAlignment="1" applyProtection="1"/>
    <xf numFmtId="0" fontId="20" fillId="0" borderId="0" xfId="0" applyNumberFormat="1" applyFont="1" applyFill="1" applyAlignment="1" applyProtection="1">
      <alignment vertical="center"/>
    </xf>
    <xf numFmtId="0" fontId="16" fillId="0" borderId="0" xfId="0" applyNumberFormat="1" applyFont="1" applyFill="1" applyAlignment="1" applyProtection="1"/>
    <xf numFmtId="0" fontId="16" fillId="0" borderId="0" xfId="0" applyNumberFormat="1" applyFont="1" applyFill="1" applyAlignment="1" applyProtection="1">
      <alignment horizontal="center"/>
    </xf>
    <xf numFmtId="0" fontId="12" fillId="0" borderId="7" xfId="0" applyNumberFormat="1" applyFont="1" applyFill="1" applyBorder="1" applyAlignment="1" applyProtection="1">
      <alignment horizontal="left" vertical="center"/>
    </xf>
    <xf numFmtId="0" fontId="17" fillId="6" borderId="7" xfId="0" applyNumberFormat="1" applyFont="1" applyFill="1" applyBorder="1" applyAlignment="1" applyProtection="1">
      <alignment horizontal="center" vertical="center"/>
    </xf>
    <xf numFmtId="164" fontId="9" fillId="0" borderId="7" xfId="1" applyNumberFormat="1" applyFont="1" applyFill="1" applyBorder="1" applyAlignment="1" applyProtection="1">
      <alignment horizontal="center"/>
    </xf>
    <xf numFmtId="0" fontId="11" fillId="0" borderId="0" xfId="10" applyFont="1"/>
    <xf numFmtId="44" fontId="11" fillId="0" borderId="0" xfId="12" applyFont="1"/>
    <xf numFmtId="0" fontId="14" fillId="0" borderId="0" xfId="10" applyFont="1"/>
    <xf numFmtId="44" fontId="14" fillId="0" borderId="0" xfId="12" applyFont="1"/>
    <xf numFmtId="43" fontId="11" fillId="0" borderId="0" xfId="11" applyFont="1"/>
    <xf numFmtId="0" fontId="11" fillId="0" borderId="0" xfId="10" applyFont="1" applyAlignment="1">
      <alignment horizontal="left" indent="1"/>
    </xf>
    <xf numFmtId="44" fontId="11" fillId="0" borderId="0" xfId="12" applyFont="1" applyBorder="1"/>
    <xf numFmtId="0" fontId="17" fillId="6" borderId="7" xfId="10" applyFont="1" applyFill="1" applyBorder="1" applyAlignment="1">
      <alignment horizontal="right"/>
    </xf>
    <xf numFmtId="44" fontId="17" fillId="6" borderId="7" xfId="10" applyNumberFormat="1" applyFont="1" applyFill="1" applyBorder="1"/>
    <xf numFmtId="0" fontId="10" fillId="7" borderId="7" xfId="10" applyFont="1" applyFill="1" applyBorder="1"/>
    <xf numFmtId="44" fontId="10" fillId="7" borderId="7" xfId="12" applyFont="1" applyFill="1" applyBorder="1"/>
    <xf numFmtId="0" fontId="11" fillId="3" borderId="7" xfId="10" applyFont="1" applyFill="1" applyBorder="1" applyAlignment="1">
      <alignment horizontal="left" indent="1"/>
    </xf>
    <xf numFmtId="44" fontId="11" fillId="3" borderId="7" xfId="12" applyFont="1" applyFill="1" applyBorder="1"/>
    <xf numFmtId="0" fontId="14" fillId="3" borderId="7" xfId="10" applyFont="1" applyFill="1" applyBorder="1" applyAlignment="1">
      <alignment horizontal="left" indent="3"/>
    </xf>
    <xf numFmtId="44" fontId="14" fillId="3" borderId="7" xfId="12" applyFont="1" applyFill="1" applyBorder="1"/>
    <xf numFmtId="0" fontId="11" fillId="3" borderId="7" xfId="10" applyFont="1" applyFill="1" applyBorder="1" applyAlignment="1">
      <alignment horizontal="left" vertical="center" wrapText="1" indent="1"/>
    </xf>
    <xf numFmtId="44" fontId="11" fillId="3" borderId="7" xfId="12" applyFont="1" applyFill="1" applyBorder="1" applyAlignment="1">
      <alignment vertical="center"/>
    </xf>
    <xf numFmtId="43" fontId="14" fillId="0" borderId="0" xfId="11" applyFont="1"/>
    <xf numFmtId="43" fontId="4" fillId="0" borderId="0" xfId="1" applyFont="1" applyFill="1" applyBorder="1" applyAlignment="1" applyProtection="1"/>
    <xf numFmtId="0" fontId="21" fillId="6" borderId="8" xfId="2" applyFont="1" applyFill="1" applyBorder="1" applyAlignment="1">
      <alignment horizontal="center" vertical="center"/>
    </xf>
    <xf numFmtId="0" fontId="17" fillId="9" borderId="8" xfId="2" applyFont="1" applyFill="1" applyBorder="1" applyAlignment="1">
      <alignment horizontal="center" vertical="center"/>
    </xf>
    <xf numFmtId="0" fontId="17" fillId="6" borderId="8" xfId="2" applyFont="1" applyFill="1" applyBorder="1" applyAlignment="1">
      <alignment horizontal="center" vertical="center" wrapText="1"/>
    </xf>
    <xf numFmtId="0" fontId="17" fillId="6" borderId="8" xfId="2" applyFont="1" applyFill="1" applyBorder="1" applyAlignment="1">
      <alignment horizontal="center" vertical="center"/>
    </xf>
    <xf numFmtId="0" fontId="17" fillId="9" borderId="8" xfId="2" applyFont="1" applyFill="1" applyBorder="1" applyAlignment="1">
      <alignment horizontal="center" vertical="center" wrapText="1"/>
    </xf>
    <xf numFmtId="0" fontId="10" fillId="7" borderId="8" xfId="2" applyFont="1" applyFill="1" applyBorder="1" applyAlignment="1">
      <alignment vertical="center"/>
    </xf>
    <xf numFmtId="164" fontId="10" fillId="7" borderId="8" xfId="3" applyNumberFormat="1" applyFont="1" applyFill="1" applyBorder="1" applyAlignment="1">
      <alignment vertical="center"/>
    </xf>
    <xf numFmtId="166" fontId="10" fillId="7" borderId="8" xfId="1" applyNumberFormat="1" applyFont="1" applyFill="1" applyBorder="1" applyAlignment="1">
      <alignment vertical="center"/>
    </xf>
    <xf numFmtId="10" fontId="10" fillId="7" borderId="8" xfId="4" applyNumberFormat="1" applyFont="1" applyFill="1" applyBorder="1" applyAlignment="1">
      <alignment vertical="center"/>
    </xf>
    <xf numFmtId="0" fontId="11" fillId="0" borderId="8" xfId="2" applyFont="1" applyFill="1" applyBorder="1" applyAlignment="1">
      <alignment vertical="center"/>
    </xf>
    <xf numFmtId="164" fontId="11" fillId="3" borderId="8" xfId="3" applyNumberFormat="1" applyFont="1" applyFill="1" applyBorder="1" applyAlignment="1">
      <alignment vertical="center"/>
    </xf>
    <xf numFmtId="0" fontId="11" fillId="3" borderId="8" xfId="2" applyFont="1" applyFill="1" applyBorder="1" applyAlignment="1">
      <alignment vertical="center"/>
    </xf>
    <xf numFmtId="166" fontId="11" fillId="3" borderId="8" xfId="1" applyNumberFormat="1" applyFont="1" applyFill="1" applyBorder="1" applyAlignment="1">
      <alignment vertical="center"/>
    </xf>
    <xf numFmtId="10" fontId="11" fillId="3" borderId="8" xfId="4" applyNumberFormat="1" applyFont="1" applyFill="1" applyBorder="1" applyAlignment="1">
      <alignment vertical="center"/>
    </xf>
    <xf numFmtId="167" fontId="22" fillId="6" borderId="10" xfId="7" applyFont="1" applyFill="1" applyBorder="1" applyAlignment="1">
      <alignment horizontal="center"/>
    </xf>
    <xf numFmtId="49" fontId="9" fillId="0" borderId="10" xfId="9" applyNumberFormat="1" applyFont="1" applyBorder="1" applyAlignment="1">
      <alignment horizontal="center"/>
    </xf>
    <xf numFmtId="10" fontId="9" fillId="0" borderId="10" xfId="8" applyNumberFormat="1" applyFont="1" applyFill="1" applyBorder="1" applyAlignment="1">
      <alignment horizontal="center"/>
    </xf>
    <xf numFmtId="0" fontId="9" fillId="0" borderId="10" xfId="6" applyFont="1" applyBorder="1" applyAlignment="1">
      <alignment horizontal="center"/>
    </xf>
    <xf numFmtId="10" fontId="8" fillId="0" borderId="10" xfId="6" applyNumberFormat="1" applyFont="1" applyBorder="1" applyAlignment="1">
      <alignment horizontal="center"/>
    </xf>
    <xf numFmtId="0" fontId="8" fillId="0" borderId="10" xfId="6" applyFont="1" applyBorder="1" applyAlignment="1">
      <alignment horizontal="center"/>
    </xf>
    <xf numFmtId="4" fontId="8" fillId="0" borderId="10" xfId="6" applyNumberFormat="1" applyFont="1" applyBorder="1" applyAlignment="1">
      <alignment horizontal="center"/>
    </xf>
    <xf numFmtId="0" fontId="9" fillId="2" borderId="10" xfId="2" applyFont="1" applyFill="1" applyBorder="1" applyAlignment="1">
      <alignment horizontal="center"/>
    </xf>
    <xf numFmtId="10" fontId="9" fillId="2" borderId="10" xfId="8" applyNumberFormat="1" applyFont="1" applyFill="1" applyBorder="1" applyAlignment="1">
      <alignment horizontal="center"/>
    </xf>
    <xf numFmtId="0" fontId="9" fillId="2" borderId="10" xfId="6" applyFont="1" applyFill="1" applyBorder="1" applyAlignment="1">
      <alignment horizontal="center"/>
    </xf>
    <xf numFmtId="0" fontId="9" fillId="0" borderId="10" xfId="9" applyFont="1" applyBorder="1" applyAlignment="1">
      <alignment horizontal="center"/>
    </xf>
    <xf numFmtId="2" fontId="8" fillId="0" borderId="10" xfId="6" applyNumberFormat="1" applyFont="1" applyBorder="1" applyAlignment="1">
      <alignment horizontal="center"/>
    </xf>
    <xf numFmtId="0" fontId="9" fillId="3" borderId="0" xfId="13" applyFont="1" applyFill="1" applyAlignment="1">
      <alignment vertical="center"/>
    </xf>
    <xf numFmtId="0" fontId="8" fillId="0" borderId="0" xfId="13" applyFont="1" applyAlignment="1">
      <alignment vertical="center"/>
    </xf>
    <xf numFmtId="9" fontId="8" fillId="3" borderId="0" xfId="14" applyFont="1" applyFill="1" applyAlignment="1">
      <alignment vertical="center"/>
    </xf>
    <xf numFmtId="0" fontId="9" fillId="3" borderId="0" xfId="13" applyFont="1" applyFill="1" applyAlignment="1">
      <alignment horizontal="center" vertical="center"/>
    </xf>
    <xf numFmtId="0" fontId="21" fillId="6" borderId="10" xfId="13" applyFont="1" applyFill="1" applyBorder="1" applyAlignment="1">
      <alignment horizontal="center" vertical="center"/>
    </xf>
    <xf numFmtId="164" fontId="17" fillId="6" borderId="10" xfId="11" applyNumberFormat="1" applyFont="1" applyFill="1" applyBorder="1" applyAlignment="1">
      <alignment horizontal="center" vertical="center"/>
    </xf>
    <xf numFmtId="0" fontId="17" fillId="6" borderId="10" xfId="13" applyFont="1" applyFill="1" applyBorder="1" applyAlignment="1">
      <alignment vertical="center" wrapText="1"/>
    </xf>
    <xf numFmtId="0" fontId="8" fillId="7" borderId="10" xfId="13" applyFont="1" applyFill="1" applyBorder="1" applyAlignment="1">
      <alignment horizontal="center" vertical="center" wrapText="1"/>
    </xf>
    <xf numFmtId="0" fontId="8" fillId="7" borderId="10" xfId="13" applyFont="1" applyFill="1" applyBorder="1" applyAlignment="1">
      <alignment vertical="center" wrapText="1"/>
    </xf>
    <xf numFmtId="43" fontId="8" fillId="7" borderId="10" xfId="11" applyFont="1" applyFill="1" applyBorder="1" applyAlignment="1">
      <alignment vertical="center"/>
    </xf>
    <xf numFmtId="0" fontId="11" fillId="0" borderId="10" xfId="13" applyFont="1" applyBorder="1" applyAlignment="1">
      <alignment horizontal="center" vertical="center"/>
    </xf>
    <xf numFmtId="0" fontId="11" fillId="0" borderId="10" xfId="13" applyFont="1" applyBorder="1" applyAlignment="1">
      <alignment vertical="center"/>
    </xf>
    <xf numFmtId="43" fontId="8" fillId="0" borderId="10" xfId="13" applyNumberFormat="1" applyFont="1" applyBorder="1" applyAlignment="1">
      <alignment vertical="center"/>
    </xf>
    <xf numFmtId="43" fontId="11" fillId="0" borderId="10" xfId="1" applyFont="1" applyBorder="1" applyAlignment="1">
      <alignment vertical="center"/>
    </xf>
    <xf numFmtId="43" fontId="11" fillId="0" borderId="10" xfId="11" applyFont="1" applyBorder="1" applyAlignment="1">
      <alignment vertical="center"/>
    </xf>
    <xf numFmtId="43" fontId="8" fillId="7" borderId="10" xfId="1" applyFont="1" applyFill="1" applyBorder="1" applyAlignment="1">
      <alignment vertical="center"/>
    </xf>
    <xf numFmtId="43" fontId="9" fillId="3" borderId="10" xfId="13" applyNumberFormat="1" applyFont="1" applyFill="1" applyBorder="1" applyAlignment="1">
      <alignment vertical="center"/>
    </xf>
    <xf numFmtId="43" fontId="9" fillId="3" borderId="10" xfId="1" applyFont="1" applyFill="1" applyBorder="1" applyAlignment="1">
      <alignment vertical="center"/>
    </xf>
    <xf numFmtId="0" fontId="9" fillId="3" borderId="10" xfId="13" applyFont="1" applyFill="1" applyBorder="1" applyAlignment="1">
      <alignment vertical="center"/>
    </xf>
    <xf numFmtId="0" fontId="9" fillId="2" borderId="10" xfId="13" applyFont="1" applyFill="1" applyBorder="1" applyAlignment="1">
      <alignment horizontal="center" vertical="center"/>
    </xf>
    <xf numFmtId="0" fontId="8" fillId="2" borderId="10" xfId="13" applyFont="1" applyFill="1" applyBorder="1" applyAlignment="1">
      <alignment horizontal="center" vertical="center"/>
    </xf>
    <xf numFmtId="43" fontId="8" fillId="2" borderId="10" xfId="13" applyNumberFormat="1" applyFont="1" applyFill="1" applyBorder="1" applyAlignment="1">
      <alignment vertical="center"/>
    </xf>
    <xf numFmtId="44" fontId="9" fillId="3" borderId="0" xfId="15" applyFont="1" applyFill="1" applyAlignment="1">
      <alignment vertical="center"/>
    </xf>
    <xf numFmtId="43" fontId="9" fillId="3" borderId="0" xfId="2" applyNumberFormat="1" applyFont="1" applyFill="1" applyAlignment="1">
      <alignment vertical="center"/>
    </xf>
    <xf numFmtId="0" fontId="9" fillId="3" borderId="0" xfId="2" applyFont="1" applyFill="1" applyAlignment="1">
      <alignment horizontal="center" vertical="center"/>
    </xf>
    <xf numFmtId="44" fontId="9" fillId="3" borderId="0" xfId="15" applyFont="1" applyFill="1" applyAlignment="1">
      <alignment horizontal="center" vertical="center"/>
    </xf>
    <xf numFmtId="2" fontId="9" fillId="3" borderId="0" xfId="2" applyNumberFormat="1" applyFont="1" applyFill="1" applyAlignment="1">
      <alignment horizontal="center" vertical="center"/>
    </xf>
    <xf numFmtId="164" fontId="9" fillId="3" borderId="0" xfId="2" applyNumberFormat="1" applyFont="1" applyFill="1" applyAlignment="1">
      <alignment vertical="center"/>
    </xf>
    <xf numFmtId="9" fontId="9" fillId="3" borderId="0" xfId="5" applyFont="1" applyFill="1" applyAlignment="1">
      <alignment vertical="center"/>
    </xf>
    <xf numFmtId="2" fontId="9" fillId="0" borderId="10" xfId="8" applyNumberFormat="1" applyFont="1" applyFill="1" applyBorder="1" applyAlignment="1">
      <alignment horizontal="center"/>
    </xf>
    <xf numFmtId="10" fontId="9" fillId="3" borderId="0" xfId="2" applyNumberFormat="1" applyFont="1" applyFill="1" applyAlignment="1">
      <alignment vertical="center"/>
    </xf>
    <xf numFmtId="43" fontId="9" fillId="3" borderId="0" xfId="1" applyFont="1" applyFill="1" applyAlignment="1">
      <alignment vertical="center"/>
    </xf>
    <xf numFmtId="43" fontId="9" fillId="3" borderId="0" xfId="1" applyFont="1" applyFill="1" applyAlignment="1">
      <alignment horizontal="right" vertical="center"/>
    </xf>
    <xf numFmtId="0" fontId="17" fillId="6" borderId="7" xfId="0" applyNumberFormat="1" applyFont="1" applyFill="1" applyBorder="1" applyAlignment="1" applyProtection="1">
      <alignment horizontal="center" vertical="center"/>
    </xf>
    <xf numFmtId="0" fontId="19" fillId="6" borderId="4" xfId="0" applyNumberFormat="1" applyFont="1" applyFill="1" applyBorder="1" applyAlignment="1" applyProtection="1">
      <alignment horizontal="center" vertical="center"/>
    </xf>
    <xf numFmtId="0" fontId="19" fillId="6" borderId="6" xfId="0" applyNumberFormat="1" applyFont="1" applyFill="1" applyBorder="1" applyAlignment="1" applyProtection="1">
      <alignment horizontal="center" vertical="center"/>
    </xf>
    <xf numFmtId="0" fontId="19" fillId="6" borderId="5" xfId="0" applyNumberFormat="1" applyFont="1" applyFill="1" applyBorder="1" applyAlignment="1" applyProtection="1">
      <alignment horizontal="center" vertical="center"/>
    </xf>
    <xf numFmtId="0" fontId="17" fillId="6" borderId="9" xfId="10" applyFont="1" applyFill="1" applyBorder="1" applyAlignment="1">
      <alignment horizontal="left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Alignment="1" applyProtection="1"/>
    <xf numFmtId="0" fontId="5" fillId="5" borderId="7" xfId="1" applyNumberFormat="1" applyFont="1" applyFill="1" applyBorder="1" applyAlignment="1" applyProtection="1">
      <alignment horizontal="center" vertical="center" wrapText="1"/>
    </xf>
    <xf numFmtId="0" fontId="17" fillId="6" borderId="7" xfId="10" applyFont="1" applyFill="1" applyBorder="1" applyAlignment="1">
      <alignment horizontal="left"/>
    </xf>
    <xf numFmtId="0" fontId="17" fillId="6" borderId="8" xfId="2" applyFont="1" applyFill="1" applyBorder="1" applyAlignment="1">
      <alignment horizontal="center" vertical="center"/>
    </xf>
    <xf numFmtId="0" fontId="17" fillId="9" borderId="8" xfId="2" applyFont="1" applyFill="1" applyBorder="1" applyAlignment="1">
      <alignment horizontal="center" vertical="center"/>
    </xf>
  </cellXfs>
  <cellStyles count="16">
    <cellStyle name="Comma" xfId="7"/>
    <cellStyle name="Moeda" xfId="15" builtinId="4"/>
    <cellStyle name="Moeda 2" xfId="12"/>
    <cellStyle name="Normal" xfId="0" builtinId="0"/>
    <cellStyle name="Normal 2" xfId="2"/>
    <cellStyle name="Normal 2 2" xfId="9"/>
    <cellStyle name="Normal 3" xfId="10"/>
    <cellStyle name="Normal 4" xfId="13"/>
    <cellStyle name="Normal_Brasilia Sector Comercial Sul Versão I" xfId="6"/>
    <cellStyle name="Porcentagem" xfId="5" builtinId="5"/>
    <cellStyle name="Porcentagem 2" xfId="4"/>
    <cellStyle name="Porcentagem 2 2" xfId="8"/>
    <cellStyle name="Porcentagem 3" xfId="14"/>
    <cellStyle name="Vírgula" xfId="1" builtinId="3"/>
    <cellStyle name="Vírgula 2" xfId="3"/>
    <cellStyle name="Vírgula 3" xfId="11"/>
  </cellStyles>
  <dxfs count="0"/>
  <tableStyles count="0" defaultTableStyle="TableStyleMedium2" defaultPivotStyle="PivotStyleLight16"/>
  <colors>
    <mruColors>
      <color rgb="FFBFBFBF"/>
      <color rgb="FF9CC2E5"/>
      <color rgb="FF2E74B5"/>
      <color rgb="FF808080"/>
      <color rgb="FFDDEBF7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7.xml"/><Relationship Id="rId21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33.xml"/><Relationship Id="rId47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4.xml"/><Relationship Id="rId68" Type="http://schemas.openxmlformats.org/officeDocument/2006/relationships/externalLink" Target="externalLinks/externalLink5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9" Type="http://schemas.openxmlformats.org/officeDocument/2006/relationships/externalLink" Target="externalLinks/externalLink20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externalLink" Target="externalLinks/externalLink31.xml"/><Relationship Id="rId45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44.xml"/><Relationship Id="rId58" Type="http://schemas.openxmlformats.org/officeDocument/2006/relationships/externalLink" Target="externalLinks/externalLink49.xml"/><Relationship Id="rId66" Type="http://schemas.openxmlformats.org/officeDocument/2006/relationships/externalLink" Target="externalLinks/externalLink57.xml"/><Relationship Id="rId74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2.xml"/><Relationship Id="rId19" Type="http://schemas.openxmlformats.org/officeDocument/2006/relationships/externalLink" Target="externalLinks/externalLink10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34.xml"/><Relationship Id="rId48" Type="http://schemas.openxmlformats.org/officeDocument/2006/relationships/externalLink" Target="externalLinks/externalLink39.xml"/><Relationship Id="rId56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55.xml"/><Relationship Id="rId69" Type="http://schemas.openxmlformats.org/officeDocument/2006/relationships/externalLink" Target="externalLinks/externalLink6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2.xml"/><Relationship Id="rId72" Type="http://schemas.openxmlformats.org/officeDocument/2006/relationships/externalLink" Target="externalLinks/externalLink63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Relationship Id="rId46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0.xml"/><Relationship Id="rId67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1.xml"/><Relationship Id="rId41" Type="http://schemas.openxmlformats.org/officeDocument/2006/relationships/externalLink" Target="externalLinks/externalLink32.xml"/><Relationship Id="rId54" Type="http://schemas.openxmlformats.org/officeDocument/2006/relationships/externalLink" Target="externalLinks/externalLink45.xml"/><Relationship Id="rId62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1.xml"/><Relationship Id="rId7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0.xml"/><Relationship Id="rId57" Type="http://schemas.openxmlformats.org/officeDocument/2006/relationships/externalLink" Target="externalLinks/externalLink48.xml"/><Relationship Id="rId10" Type="http://schemas.openxmlformats.org/officeDocument/2006/relationships/externalLink" Target="externalLinks/externalLink1.xml"/><Relationship Id="rId31" Type="http://schemas.openxmlformats.org/officeDocument/2006/relationships/externalLink" Target="externalLinks/externalLink22.xml"/><Relationship Id="rId44" Type="http://schemas.openxmlformats.org/officeDocument/2006/relationships/externalLink" Target="externalLinks/externalLink35.xml"/><Relationship Id="rId52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1.xml"/><Relationship Id="rId65" Type="http://schemas.openxmlformats.org/officeDocument/2006/relationships/externalLink" Target="externalLinks/externalLink56.xml"/><Relationship Id="rId73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9" Type="http://schemas.openxmlformats.org/officeDocument/2006/relationships/externalLink" Target="externalLinks/externalLink30.xml"/><Relationship Id="rId34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41.xml"/><Relationship Id="rId55" Type="http://schemas.openxmlformats.org/officeDocument/2006/relationships/externalLink" Target="externalLinks/externalLink46.xml"/><Relationship Id="rId76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2vmspa\controladoria$\Controle%20de%20Gest&#227;o\Acompanhamento\Banco%20de%20Dados%2020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IBD\_PF\EGCO\Comps\comps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WINDOWS\TEMP\Gerasul\Valuation\Model\lending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Shared\@Liem\U_Material\@Home\Project%20X\Merger%20Model%20T%20-%20UMG%20-%20TWX%204-1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XCELDATA\ECOLAB\CRYSTAL\DCF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windows\TEMP\Elekt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Cuiaba%20I\New_Models\2000\02012000\Ed%20Valuation\02012000_GasMat_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Documents%20and%20Settings\josiane.almeida\Configura&#231;&#245;es%20locais\Temporary%20Internet%20Files\OLKCF\SPAT-1210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TEL_SERV\Tele%20Centro%20Sul%20Participa&#231;&#245;es\Brazil%20Telecom%202001\BRP_1Q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WINDOWS\DESKTOP\Five%20Year%20Plan\Other%20Companies\Output_Cuiaba_V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Comps\Base%20Metal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0_ATRIUM\PLANEJAMENTO\windows\TEMP\DCF%2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IBD%20Media\Joi\Loews\Lights%20Operating%20Model%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rojetos\Projetos\Transporte%20e%20Log&#237;stica\VLT%20NOVA%20W3\Modelo\Modelo%20VLT_20190730%20%20final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Lonmin\Sons%20of%20Gwalia\Base%20Metals%20Comps_sg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Temp\COPEL%20DIS%20Sep%202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rojetos\Projetos\Constru&#231;&#227;o%20Civil\Infraestrutura%20Social\Sa&#250;de\Hospital%20Sorocaba\Modelo\Modelo\Hospitais%20Sor%2020140327%20ENTREGUE%20PARA%20PREFEITURA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Dobson\Dobson%20Comp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Brad\Autobahn%20%20H%20drive\with%20BS%20inf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tos\Pasta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Cuiaba%20I\New_Models\2000\02012000\Ed%20Valuation\02012000_Epe_E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Diamet\Project%20Clarity\Dia%20Met_Final_PreRe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RACT%20PAV%20EXISTENT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INVEST\_M&amp;A\NRG\Copel\Copel%20Telecom\DCF\Copel%20Telecom_v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erver\C13105_LIXO_Campo%20Grande\Lixo\Campo%20Grande\ESTUDOS\Completo\Concess&#227;o%20C%20Grande_Vers&#227;o_17_11_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VISITORS\Summer\Models\CALME\Value%20Calme\Value_%20SECLP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CIBD%20Buenos%20Aires\GRUPO%20CLARIN\Private%20Equity\The%20Group\FinModels\MULTICANAL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q1galvaoeng\departamentos$\CabAmbiental\Desenvolvimento%20de%20Neg&#243;cios\Projetos\SC-02-08\Econ&#244;mico-Financeiro\Proposta%20Comercial\Cen&#225;rio%20esgoto%20antecipado\Mirassol_CAB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WINDOWS\TEMP\~003808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Brad\Autobahn%20%20H%20drive\Mergercon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TELECOM\MODELS\PUBLISHED_MODELS\COL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Cuiaba%20I\New_Models\2000\02012000\Ed%20Valuation\02012000_Tbs_E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OSTRAS%20NOVO2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CIBD%20NRG\Whipple\Talisman\Compcos\Gas%20processor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Valuations\USGAAP\Trds%20%20model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ransfer\energy\compacq\compacq%20(under%20revision%20mfv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Working\ANALISTAS\Luiz_Otavio\CSFB\Edge\Key%20Analyst%20Data%20(standard)%20U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ALISE\Working\ANALISTAS\Santos_Gustavo\Sabesp\SBSP%203Q00%20Revis&#227;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ommon\sa_rac\Valuations\USGAAP\base%20templete%20model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Excel\ChristmasTree\DCF\DCF_ver8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haisescobarfreirestorani\Library\Application%20Support\Microsoft\Office\Office%202011%20AutoRecovery\NASCENTES.AGUA\QCI\Revis&#227;o%20FINAL_Consultoria%20SFB-CEF%20Nascentes%20(09-12-2014)\08_Sorriso-ok!\BPLAN%20ME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bs00050\Configura&#231;&#245;es%20locais\Temporary%20Internet%20Files\OLK109\Carioca%20Shopping\BPs%20Projeto\Dalkia\Mod&#232;le%20Carioca%20Shopping%2028.01.04%20Situation%20actuell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TEMP\clec%20co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caprock2\Comps%20in%20progress\CLECa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Impala\Compco\Mining%20Comp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WINDOWS\TEMP\Gaspart%20020300_30yrsce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Shared\Pacificorp\CompcoPPW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dk02\Comercial\WINDOWS\TEMP\741BD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DOS%20-%20Sup%20%22A%22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Chakrapani\Asarco\ARNIE%20Model%206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/Empresas/Constru&#231;&#227;o%20Civil/Engevix/Modelagem%20Financeira/Brasilia%20Sector%20Comercial%20Sul%20Vers&#227;o%20I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Empresas/Constru&#231;&#227;o%20Civil/Engevix/Modelagem%20Financeira/Brasilia%20Sector%20Comercial%20Sul%20Vers&#227;o%20II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Analise\EMPRESAS\Water\Sanepar\prjbrs200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TEMP\Aggregates%202-21-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Comps\Backup\Base%20Metal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~1\Fabio\CONFIG~1\Temp\Rar$DI00.750\DOCUME~1\bclaess\LOCALS~1\Temp\2001Templat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Samantha\Models\Beven%20Base%20mode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dmFin\Or&#231;amentos\2000\Bens%20Uso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Newsquest\Valuation%20min\local%20newspaper%20coco%202.0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loraserver\projetos\Mining\North%20American%20Palladium\Overvi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Projetos\Projetos\Constru&#231;&#227;o%20Civil\Engevix\Engevix%20-%20Estacionamento%20BSB\Modelagem%20Financeira\Vers&#227;o%208%20(zona%20azul)\Proje&#231;&#245;es%20Estacionamento%20-%20MN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\depto\ML\Models\SE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-Cálculo"/>
      <sheetName val="Indicadores Econômicos"/>
      <sheetName val="Produções"/>
      <sheetName val="Rendimentos"/>
      <sheetName val="Consumos Específicos"/>
      <sheetName val="Energia Elétrica"/>
      <sheetName val="Preços Insumos"/>
      <sheetName val="Vendas"/>
      <sheetName val="Vendas US$"/>
      <sheetName val="Custos &amp; Despesas"/>
      <sheetName val="Custos &amp; Despesas US$"/>
      <sheetName val="Economicos"/>
      <sheetName val="Financeiros"/>
      <sheetName val="DRE"/>
      <sheetName val="DIF FAT FEV 01"/>
      <sheetName val="DRE- 2000"/>
      <sheetName val="Banco de Dados 2001"/>
      <sheetName val="CRITERIA1"/>
      <sheetName val="Macroeconomics"/>
      <sheetName val="ASSUMP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CC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ummary"/>
      <sheetName val="Opco IS"/>
      <sheetName val="Opco BS"/>
      <sheetName val="Opco CF"/>
      <sheetName val="Combined"/>
      <sheetName val="SPV"/>
      <sheetName val="Credit Ratios"/>
      <sheetName val="DCF"/>
      <sheetName val="DCF per Plant"/>
      <sheetName val="IRR"/>
      <sheetName val="Assump."/>
      <sheetName val="Endesa Inputs"/>
      <sheetName val="Fixed Cost (Endesa)"/>
      <sheetName val="Macro &amp; Tax"/>
      <sheetName val="Debt"/>
      <sheetName val="Cost"/>
      <sheetName val="Depreciation"/>
      <sheetName val="__FDSCACHE__"/>
      <sheetName val="WACC"/>
      <sheetName val="IPP WACC"/>
      <sheetName val="Adjustments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</sheetNames>
    <sheetDataSet>
      <sheetData sheetId="0" refreshError="1">
        <row r="17">
          <cell r="C17" t="str">
            <v>Oz</v>
          </cell>
        </row>
        <row r="18">
          <cell r="C18" t="str">
            <v>Elmer</v>
          </cell>
        </row>
        <row r="28">
          <cell r="C28">
            <v>6500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F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Curve"/>
      <sheetName val="ASSUM"/>
      <sheetName val="Rev&amp;ExpSen"/>
      <sheetName val="Returns"/>
      <sheetName val="BS_IS"/>
      <sheetName val="US_ BS_IS"/>
      <sheetName val="US_BS_IS (US$)"/>
      <sheetName val="Rev_Exp"/>
      <sheetName val="tariff"/>
      <sheetName val="o&amp;m"/>
      <sheetName val="taxes"/>
      <sheetName val="OPIC"/>
      <sheetName val="DEPR"/>
      <sheetName val="CTA"/>
      <sheetName val="US$debt"/>
      <sheetName val="R$Debt"/>
      <sheetName val="SPS"/>
      <sheetName val="QPR"/>
      <sheetName val="Sheet1"/>
      <sheetName val="REF"/>
    </sheetNames>
    <sheetDataSet>
      <sheetData sheetId="0" refreshError="1"/>
      <sheetData sheetId="1" refreshError="1"/>
      <sheetData sheetId="2" refreshError="1">
        <row r="22">
          <cell r="P22">
            <v>0</v>
          </cell>
        </row>
        <row r="32">
          <cell r="P32">
            <v>0.17849999999999999</v>
          </cell>
        </row>
        <row r="33">
          <cell r="P33">
            <v>0.03</v>
          </cell>
        </row>
        <row r="34">
          <cell r="P34">
            <v>6.4999999999999997E-3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m"/>
      <sheetName val="CF"/>
      <sheetName val="Returns"/>
      <sheetName val="Common Size"/>
      <sheetName val="EINC"/>
      <sheetName val="PLRisk"/>
      <sheetName val="Trapped"/>
      <sheetName val="Turnkey"/>
      <sheetName val="Drawdown"/>
      <sheetName val="IDC"/>
      <sheetName val="Debt Amort"/>
      <sheetName val="Sudam"/>
      <sheetName val="Taxes"/>
      <sheetName val="Depr"/>
      <sheetName val="BS_IS"/>
      <sheetName val="Ref1"/>
      <sheetName val="Ref2"/>
      <sheetName val="Ref3"/>
      <sheetName val="Ref4"/>
      <sheetName val="Ref5"/>
      <sheetName val="Transportation"/>
      <sheetName val="Escalation"/>
      <sheetName val="Converge_Model"/>
      <sheetName val="Comm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U"/>
      <sheetName val="QTS"/>
      <sheetName val="QTR"/>
      <sheetName val="Fechamento"/>
      <sheetName val="Dados"/>
      <sheetName val="Serviços"/>
      <sheetName val="Insumos"/>
      <sheetName val="Composições"/>
      <sheetName val="Resumo"/>
      <sheetName val="01"/>
      <sheetName val="02"/>
      <sheetName val="03"/>
      <sheetName val="04"/>
      <sheetName val="05"/>
      <sheetName val="06"/>
      <sheetName val="7.1"/>
      <sheetName val="7.2"/>
      <sheetName val="7.3"/>
      <sheetName val="7.4"/>
      <sheetName val="7.5"/>
      <sheetName val="7.7"/>
      <sheetName val="08"/>
      <sheetName val="9.1"/>
      <sheetName val="9.2"/>
      <sheetName val="9.3"/>
      <sheetName val="9.5"/>
      <sheetName val="9.6"/>
      <sheetName val="9.7"/>
      <sheetName val="9.8"/>
      <sheetName val="11"/>
      <sheetName val="12"/>
      <sheetName val="13"/>
      <sheetName val="14"/>
      <sheetName val="15.1"/>
      <sheetName val="15.2"/>
      <sheetName val="15.3"/>
      <sheetName val="16"/>
      <sheetName val="17"/>
      <sheetName val="18"/>
      <sheetName val="19"/>
      <sheetName val="20"/>
      <sheetName val="21"/>
      <sheetName val="E S "/>
      <sheetName val="B D I"/>
      <sheetName val="PEM"/>
      <sheetName val="CEM"/>
      <sheetName val="RlEqMec"/>
      <sheetName val="Cronograma"/>
      <sheetName val="CpuApr"/>
      <sheetName val="Cpus"/>
      <sheetName val="CpusFC"/>
      <sheetName val="Permanência"/>
      <sheetName val="Crono MO"/>
      <sheetName val="Crono EQ"/>
      <sheetName val="GerRel"/>
    </sheetNames>
    <sheetDataSet>
      <sheetData sheetId="0" refreshError="1">
        <row r="2">
          <cell r="B2" t="str">
            <v>091109</v>
          </cell>
        </row>
        <row r="6">
          <cell r="A6" t="str">
            <v>170203</v>
          </cell>
          <cell r="B6" t="str">
            <v>ESCAVACAO EM ROCHA BRANDA OU MOLEDO A FRIO</v>
          </cell>
          <cell r="G6" t="str">
            <v>M3</v>
          </cell>
          <cell r="H6" t="e">
            <v>#REF!</v>
          </cell>
        </row>
        <row r="7">
          <cell r="A7" t="str">
            <v>REC</v>
          </cell>
          <cell r="E7" t="str">
            <v>QTD</v>
          </cell>
          <cell r="F7" t="str">
            <v>PROD</v>
          </cell>
        </row>
        <row r="8">
          <cell r="A8" t="str">
            <v>10102</v>
          </cell>
          <cell r="B8" t="str">
            <v>AJUDANTE</v>
          </cell>
          <cell r="C8" t="str">
            <v>H</v>
          </cell>
          <cell r="D8" t="str">
            <v>MO</v>
          </cell>
          <cell r="E8">
            <v>2.3531</v>
          </cell>
          <cell r="G8">
            <v>2.85</v>
          </cell>
          <cell r="I8">
            <v>15.201920178</v>
          </cell>
        </row>
        <row r="9">
          <cell r="A9" t="str">
            <v>10171</v>
          </cell>
          <cell r="B9" t="str">
            <v>MARTELETEIRO</v>
          </cell>
          <cell r="C9" t="str">
            <v>H</v>
          </cell>
          <cell r="D9" t="str">
            <v>MO</v>
          </cell>
          <cell r="E9">
            <v>2.3531</v>
          </cell>
          <cell r="G9">
            <v>3.4</v>
          </cell>
          <cell r="I9">
            <v>18.135624071999999</v>
          </cell>
        </row>
        <row r="10">
          <cell r="A10" t="str">
            <v>80130</v>
          </cell>
          <cell r="B10" t="str">
            <v>COMPRESSOR DE AR - 170 PCM</v>
          </cell>
          <cell r="C10" t="str">
            <v>H</v>
          </cell>
          <cell r="D10" t="str">
            <v>EQ</v>
          </cell>
          <cell r="E10">
            <v>1</v>
          </cell>
          <cell r="G10">
            <v>17.48</v>
          </cell>
          <cell r="I10">
            <v>17.48</v>
          </cell>
        </row>
        <row r="11">
          <cell r="A11" t="str">
            <v>80148</v>
          </cell>
          <cell r="B11" t="str">
            <v>ESCAVADEIRA CAT 320</v>
          </cell>
          <cell r="C11" t="str">
            <v>H</v>
          </cell>
          <cell r="D11" t="str">
            <v>EQ</v>
          </cell>
          <cell r="E11">
            <v>0.02</v>
          </cell>
          <cell r="G11">
            <v>123.83</v>
          </cell>
          <cell r="I11">
            <v>2.4765999999999999</v>
          </cell>
        </row>
        <row r="12">
          <cell r="A12" t="str">
            <v>80193</v>
          </cell>
          <cell r="B12" t="str">
            <v>ROMPEDOR</v>
          </cell>
          <cell r="C12" t="str">
            <v>H</v>
          </cell>
          <cell r="D12" t="str">
            <v>SE</v>
          </cell>
          <cell r="E12">
            <v>3</v>
          </cell>
          <cell r="G12">
            <v>3.9</v>
          </cell>
          <cell r="I12">
            <v>11.7</v>
          </cell>
        </row>
      </sheetData>
      <sheetData sheetId="1" refreshError="1"/>
      <sheetData sheetId="2" refreshError="1"/>
      <sheetData sheetId="3" refreshError="1"/>
      <sheetData sheetId="4" refreshError="1">
        <row r="1">
          <cell r="B1" t="str">
            <v>Sistema Produtor Alto do Tietê</v>
          </cell>
        </row>
        <row r="16">
          <cell r="B16">
            <v>0.8</v>
          </cell>
        </row>
        <row r="25">
          <cell r="B25">
            <v>150</v>
          </cell>
        </row>
        <row r="26">
          <cell r="B26">
            <v>200</v>
          </cell>
        </row>
        <row r="27">
          <cell r="B27">
            <v>1</v>
          </cell>
        </row>
      </sheetData>
      <sheetData sheetId="5" refreshError="1">
        <row r="1">
          <cell r="A1" t="str">
            <v>CÓDIGO</v>
          </cell>
          <cell r="B1" t="str">
            <v>SERVIÇO</v>
          </cell>
          <cell r="C1" t="str">
            <v>UNID.</v>
          </cell>
          <cell r="D1" t="str">
            <v>CLS</v>
          </cell>
          <cell r="E1" t="str">
            <v>CUSTO</v>
          </cell>
          <cell r="F1" t="str">
            <v>PROD</v>
          </cell>
          <cell r="G1" t="str">
            <v>QUANT.</v>
          </cell>
          <cell r="H1" t="str">
            <v>TOTAL</v>
          </cell>
          <cell r="I1" t="str">
            <v>PREÇO</v>
          </cell>
        </row>
        <row r="2">
          <cell r="A2" t="str">
            <v>020204</v>
          </cell>
        </row>
        <row r="3">
          <cell r="A3" t="str">
            <v>500003</v>
          </cell>
        </row>
        <row r="4">
          <cell r="A4" t="str">
            <v>500010</v>
          </cell>
        </row>
        <row r="5">
          <cell r="A5" t="str">
            <v>500103</v>
          </cell>
        </row>
        <row r="6">
          <cell r="A6" t="str">
            <v>500204</v>
          </cell>
        </row>
        <row r="7">
          <cell r="A7" t="str">
            <v>500702</v>
          </cell>
        </row>
        <row r="8">
          <cell r="A8" t="str">
            <v>010101-12</v>
          </cell>
        </row>
        <row r="9">
          <cell r="A9" t="str">
            <v>010102-14</v>
          </cell>
        </row>
        <row r="10">
          <cell r="A10" t="str">
            <v>010102-15.1</v>
          </cell>
        </row>
        <row r="11">
          <cell r="A11" t="str">
            <v>010102-15.2</v>
          </cell>
        </row>
        <row r="12">
          <cell r="A12" t="str">
            <v>010102-15.3</v>
          </cell>
        </row>
        <row r="13">
          <cell r="A13" t="str">
            <v>010102-16</v>
          </cell>
        </row>
        <row r="14">
          <cell r="A14" t="str">
            <v>010102-17</v>
          </cell>
        </row>
        <row r="15">
          <cell r="A15" t="str">
            <v>010102-18</v>
          </cell>
        </row>
        <row r="16">
          <cell r="A16" t="str">
            <v>010102-19</v>
          </cell>
        </row>
        <row r="17">
          <cell r="A17" t="str">
            <v>010102-20</v>
          </cell>
        </row>
        <row r="18">
          <cell r="A18" t="str">
            <v>010102-21</v>
          </cell>
        </row>
        <row r="19">
          <cell r="A19" t="str">
            <v>020201</v>
          </cell>
        </row>
        <row r="20">
          <cell r="A20" t="str">
            <v>020202</v>
          </cell>
        </row>
        <row r="21">
          <cell r="A21" t="str">
            <v>020203</v>
          </cell>
        </row>
        <row r="22">
          <cell r="A22" t="str">
            <v>020206</v>
          </cell>
        </row>
        <row r="23">
          <cell r="A23" t="str">
            <v>020208</v>
          </cell>
        </row>
        <row r="24">
          <cell r="A24" t="str">
            <v>030101</v>
          </cell>
        </row>
        <row r="25">
          <cell r="A25" t="str">
            <v>030102</v>
          </cell>
        </row>
        <row r="26">
          <cell r="A26" t="str">
            <v>030103</v>
          </cell>
        </row>
        <row r="27">
          <cell r="A27" t="str">
            <v>030104</v>
          </cell>
        </row>
        <row r="28">
          <cell r="A28" t="str">
            <v>030201</v>
          </cell>
        </row>
        <row r="29">
          <cell r="A29" t="str">
            <v>030202</v>
          </cell>
        </row>
        <row r="30">
          <cell r="A30" t="str">
            <v>030203</v>
          </cell>
        </row>
        <row r="31">
          <cell r="A31" t="str">
            <v>030301</v>
          </cell>
        </row>
        <row r="32">
          <cell r="A32" t="str">
            <v>030302</v>
          </cell>
        </row>
        <row r="33">
          <cell r="A33" t="str">
            <v>030303</v>
          </cell>
        </row>
        <row r="34">
          <cell r="A34" t="str">
            <v>030501</v>
          </cell>
        </row>
        <row r="35">
          <cell r="A35" t="str">
            <v>030502</v>
          </cell>
        </row>
        <row r="36">
          <cell r="A36" t="str">
            <v>040101</v>
          </cell>
        </row>
        <row r="37">
          <cell r="A37" t="str">
            <v>040102</v>
          </cell>
        </row>
        <row r="38">
          <cell r="A38" t="str">
            <v>040104</v>
          </cell>
        </row>
        <row r="39">
          <cell r="A39" t="str">
            <v>040106</v>
          </cell>
        </row>
        <row r="40">
          <cell r="A40" t="str">
            <v>040201</v>
          </cell>
        </row>
        <row r="41">
          <cell r="A41" t="str">
            <v>040202</v>
          </cell>
        </row>
        <row r="42">
          <cell r="A42" t="str">
            <v>040601</v>
          </cell>
        </row>
        <row r="43">
          <cell r="A43" t="str">
            <v>040602</v>
          </cell>
        </row>
        <row r="44">
          <cell r="A44" t="str">
            <v>040603</v>
          </cell>
        </row>
        <row r="45">
          <cell r="A45" t="str">
            <v>040604</v>
          </cell>
        </row>
        <row r="46">
          <cell r="A46" t="str">
            <v>040701</v>
          </cell>
        </row>
        <row r="47">
          <cell r="A47" t="str">
            <v>040702</v>
          </cell>
        </row>
        <row r="48">
          <cell r="A48" t="str">
            <v>040703</v>
          </cell>
        </row>
        <row r="49">
          <cell r="A49" t="str">
            <v>040802</v>
          </cell>
        </row>
        <row r="50">
          <cell r="A50" t="str">
            <v>040803</v>
          </cell>
        </row>
        <row r="51">
          <cell r="A51" t="str">
            <v>040804</v>
          </cell>
        </row>
        <row r="52">
          <cell r="A52" t="str">
            <v>040805</v>
          </cell>
        </row>
        <row r="53">
          <cell r="A53" t="str">
            <v>040806</v>
          </cell>
        </row>
        <row r="54">
          <cell r="A54" t="str">
            <v>041001</v>
          </cell>
        </row>
        <row r="55">
          <cell r="A55" t="str">
            <v>041002</v>
          </cell>
        </row>
        <row r="56">
          <cell r="A56" t="str">
            <v>050101</v>
          </cell>
        </row>
        <row r="57">
          <cell r="A57" t="str">
            <v>050102</v>
          </cell>
        </row>
        <row r="58">
          <cell r="A58" t="str">
            <v>050103</v>
          </cell>
        </row>
        <row r="59">
          <cell r="A59" t="str">
            <v>050104</v>
          </cell>
        </row>
        <row r="60">
          <cell r="A60" t="str">
            <v>050201</v>
          </cell>
        </row>
        <row r="61">
          <cell r="A61" t="str">
            <v>050202</v>
          </cell>
        </row>
        <row r="62">
          <cell r="A62" t="str">
            <v>050203</v>
          </cell>
        </row>
        <row r="63">
          <cell r="A63" t="str">
            <v>050301</v>
          </cell>
        </row>
        <row r="64">
          <cell r="A64" t="str">
            <v>050401</v>
          </cell>
        </row>
        <row r="65">
          <cell r="A65" t="str">
            <v>050402</v>
          </cell>
        </row>
        <row r="66">
          <cell r="A66" t="str">
            <v>050403</v>
          </cell>
        </row>
        <row r="67">
          <cell r="A67" t="str">
            <v>050501</v>
          </cell>
        </row>
        <row r="68">
          <cell r="A68" t="str">
            <v>050502</v>
          </cell>
        </row>
        <row r="69">
          <cell r="A69" t="str">
            <v>060101</v>
          </cell>
        </row>
        <row r="70">
          <cell r="A70" t="str">
            <v>060201</v>
          </cell>
        </row>
        <row r="71">
          <cell r="A71" t="str">
            <v>060202</v>
          </cell>
        </row>
        <row r="72">
          <cell r="A72" t="str">
            <v>060302</v>
          </cell>
        </row>
        <row r="73">
          <cell r="A73" t="str">
            <v>060303</v>
          </cell>
        </row>
        <row r="74">
          <cell r="A74" t="str">
            <v>060305</v>
          </cell>
        </row>
        <row r="75">
          <cell r="A75" t="str">
            <v>060401</v>
          </cell>
        </row>
        <row r="76">
          <cell r="A76" t="str">
            <v>060404</v>
          </cell>
        </row>
        <row r="77">
          <cell r="A77" t="str">
            <v>070105</v>
          </cell>
        </row>
        <row r="78">
          <cell r="A78" t="str">
            <v>080102</v>
          </cell>
        </row>
        <row r="79">
          <cell r="A79" t="str">
            <v>080104</v>
          </cell>
        </row>
        <row r="80">
          <cell r="A80" t="str">
            <v>080106</v>
          </cell>
        </row>
        <row r="81">
          <cell r="A81" t="str">
            <v>080108</v>
          </cell>
        </row>
        <row r="82">
          <cell r="A82" t="str">
            <v>080109</v>
          </cell>
        </row>
        <row r="83">
          <cell r="A83" t="str">
            <v>080401</v>
          </cell>
        </row>
        <row r="84">
          <cell r="A84" t="str">
            <v>080402</v>
          </cell>
        </row>
        <row r="85">
          <cell r="A85" t="str">
            <v>080403</v>
          </cell>
        </row>
        <row r="86">
          <cell r="A86" t="str">
            <v>080404</v>
          </cell>
        </row>
        <row r="87">
          <cell r="A87" t="str">
            <v>080504</v>
          </cell>
        </row>
        <row r="88">
          <cell r="A88" t="str">
            <v>080506</v>
          </cell>
        </row>
        <row r="89">
          <cell r="A89" t="str">
            <v>080509</v>
          </cell>
        </row>
        <row r="90">
          <cell r="A90" t="str">
            <v>080901</v>
          </cell>
        </row>
        <row r="91">
          <cell r="A91" t="str">
            <v>080902</v>
          </cell>
        </row>
        <row r="92">
          <cell r="A92" t="str">
            <v>080903</v>
          </cell>
        </row>
        <row r="93">
          <cell r="A93" t="str">
            <v>081002</v>
          </cell>
        </row>
        <row r="94">
          <cell r="A94" t="str">
            <v>081101</v>
          </cell>
        </row>
        <row r="95">
          <cell r="A95" t="str">
            <v>081102</v>
          </cell>
        </row>
        <row r="96">
          <cell r="A96" t="str">
            <v>081103</v>
          </cell>
        </row>
        <row r="97">
          <cell r="A97" t="str">
            <v>081202</v>
          </cell>
        </row>
        <row r="98">
          <cell r="A98" t="str">
            <v>081302</v>
          </cell>
        </row>
        <row r="99">
          <cell r="A99" t="str">
            <v>081402</v>
          </cell>
        </row>
        <row r="100">
          <cell r="A100" t="str">
            <v>081602</v>
          </cell>
        </row>
        <row r="101">
          <cell r="A101" t="str">
            <v>081701</v>
          </cell>
        </row>
        <row r="102">
          <cell r="A102" t="str">
            <v>081702</v>
          </cell>
        </row>
        <row r="103">
          <cell r="A103" t="str">
            <v>081703</v>
          </cell>
        </row>
        <row r="104">
          <cell r="A104" t="str">
            <v>081704</v>
          </cell>
        </row>
        <row r="105">
          <cell r="A105" t="str">
            <v>082003</v>
          </cell>
        </row>
        <row r="106">
          <cell r="A106" t="str">
            <v>082101</v>
          </cell>
        </row>
        <row r="107">
          <cell r="A107" t="str">
            <v>082104</v>
          </cell>
        </row>
        <row r="108">
          <cell r="A108" t="str">
            <v>082201</v>
          </cell>
        </row>
        <row r="109">
          <cell r="A109" t="str">
            <v>082202</v>
          </cell>
        </row>
        <row r="110">
          <cell r="A110" t="str">
            <v>082804</v>
          </cell>
        </row>
        <row r="111">
          <cell r="A111" t="str">
            <v>082805</v>
          </cell>
        </row>
        <row r="112">
          <cell r="A112" t="str">
            <v>082811</v>
          </cell>
        </row>
        <row r="113">
          <cell r="A113" t="str">
            <v>090105</v>
          </cell>
        </row>
        <row r="114">
          <cell r="A114" t="str">
            <v>090703</v>
          </cell>
        </row>
        <row r="115">
          <cell r="A115" t="str">
            <v>090707</v>
          </cell>
        </row>
        <row r="116">
          <cell r="A116" t="str">
            <v>090708</v>
          </cell>
        </row>
        <row r="117">
          <cell r="A117" t="str">
            <v>090709</v>
          </cell>
        </row>
        <row r="118">
          <cell r="A118" t="str">
            <v>090801</v>
          </cell>
        </row>
        <row r="119">
          <cell r="A119" t="str">
            <v>090901</v>
          </cell>
        </row>
        <row r="120">
          <cell r="A120" t="str">
            <v>090902</v>
          </cell>
        </row>
        <row r="121">
          <cell r="A121" t="str">
            <v>090904</v>
          </cell>
        </row>
        <row r="122">
          <cell r="A122" t="str">
            <v>090907</v>
          </cell>
        </row>
        <row r="123">
          <cell r="A123" t="str">
            <v>091101</v>
          </cell>
        </row>
        <row r="124">
          <cell r="A124" t="str">
            <v>091103</v>
          </cell>
        </row>
        <row r="125">
          <cell r="A125" t="str">
            <v>091104</v>
          </cell>
        </row>
        <row r="126">
          <cell r="A126" t="str">
            <v>091107</v>
          </cell>
        </row>
        <row r="127">
          <cell r="A127" t="str">
            <v>091109</v>
          </cell>
        </row>
        <row r="128">
          <cell r="A128" t="str">
            <v>091304</v>
          </cell>
        </row>
        <row r="129">
          <cell r="A129" t="str">
            <v>091307</v>
          </cell>
        </row>
        <row r="130">
          <cell r="A130" t="str">
            <v>091309</v>
          </cell>
        </row>
        <row r="131">
          <cell r="A131" t="str">
            <v>091403</v>
          </cell>
        </row>
        <row r="132">
          <cell r="A132" t="str">
            <v>091404</v>
          </cell>
        </row>
        <row r="133">
          <cell r="A133" t="str">
            <v>091407</v>
          </cell>
        </row>
        <row r="134">
          <cell r="A134" t="str">
            <v>091409</v>
          </cell>
        </row>
        <row r="135">
          <cell r="A135" t="str">
            <v>091504</v>
          </cell>
        </row>
        <row r="136">
          <cell r="A136" t="str">
            <v>091507</v>
          </cell>
        </row>
        <row r="137">
          <cell r="A137" t="str">
            <v>091509</v>
          </cell>
        </row>
        <row r="138">
          <cell r="A138" t="str">
            <v>091604</v>
          </cell>
        </row>
        <row r="139">
          <cell r="A139" t="str">
            <v>091607</v>
          </cell>
        </row>
        <row r="140">
          <cell r="A140" t="str">
            <v>091609</v>
          </cell>
        </row>
        <row r="141">
          <cell r="A141" t="str">
            <v>091704</v>
          </cell>
        </row>
        <row r="142">
          <cell r="A142" t="str">
            <v>091707</v>
          </cell>
        </row>
        <row r="143">
          <cell r="A143" t="str">
            <v>091709</v>
          </cell>
        </row>
        <row r="144">
          <cell r="A144" t="str">
            <v>091803</v>
          </cell>
        </row>
        <row r="145">
          <cell r="A145" t="str">
            <v>091804</v>
          </cell>
        </row>
        <row r="146">
          <cell r="A146" t="str">
            <v>091811</v>
          </cell>
        </row>
        <row r="147">
          <cell r="A147" t="str">
            <v>091812</v>
          </cell>
        </row>
        <row r="148">
          <cell r="A148" t="str">
            <v>091815</v>
          </cell>
        </row>
        <row r="149">
          <cell r="A149" t="str">
            <v>091817</v>
          </cell>
        </row>
        <row r="150">
          <cell r="A150" t="str">
            <v>091915</v>
          </cell>
        </row>
        <row r="151">
          <cell r="A151" t="str">
            <v>092103</v>
          </cell>
        </row>
        <row r="152">
          <cell r="A152" t="str">
            <v>092104</v>
          </cell>
        </row>
        <row r="153">
          <cell r="A153" t="str">
            <v>092111</v>
          </cell>
        </row>
        <row r="154">
          <cell r="A154" t="str">
            <v>092112</v>
          </cell>
        </row>
        <row r="155">
          <cell r="A155" t="str">
            <v>092115</v>
          </cell>
        </row>
        <row r="156">
          <cell r="A156" t="str">
            <v>092117</v>
          </cell>
        </row>
        <row r="157">
          <cell r="A157" t="str">
            <v>092403</v>
          </cell>
        </row>
        <row r="158">
          <cell r="A158" t="str">
            <v>092404</v>
          </cell>
        </row>
        <row r="159">
          <cell r="A159" t="str">
            <v>092411</v>
          </cell>
        </row>
        <row r="160">
          <cell r="A160" t="str">
            <v>092412</v>
          </cell>
        </row>
        <row r="161">
          <cell r="A161" t="str">
            <v>092415</v>
          </cell>
        </row>
        <row r="162">
          <cell r="A162" t="str">
            <v>092417</v>
          </cell>
        </row>
        <row r="163">
          <cell r="A163" t="str">
            <v>092501</v>
          </cell>
        </row>
        <row r="164">
          <cell r="A164" t="str">
            <v>092601</v>
          </cell>
        </row>
        <row r="165">
          <cell r="A165" t="str">
            <v>092905</v>
          </cell>
        </row>
        <row r="166">
          <cell r="A166" t="str">
            <v>093101</v>
          </cell>
        </row>
        <row r="167">
          <cell r="A167" t="str">
            <v>093102</v>
          </cell>
        </row>
        <row r="168">
          <cell r="A168" t="str">
            <v>093601</v>
          </cell>
        </row>
        <row r="169">
          <cell r="A169" t="str">
            <v>093602</v>
          </cell>
        </row>
        <row r="170">
          <cell r="A170" t="str">
            <v>093701</v>
          </cell>
        </row>
        <row r="171">
          <cell r="A171" t="str">
            <v>093702</v>
          </cell>
        </row>
        <row r="172">
          <cell r="A172" t="str">
            <v>100101</v>
          </cell>
        </row>
        <row r="173">
          <cell r="A173" t="str">
            <v>100103</v>
          </cell>
        </row>
        <row r="174">
          <cell r="A174" t="str">
            <v>100106</v>
          </cell>
        </row>
        <row r="175">
          <cell r="A175" t="str">
            <v>100107</v>
          </cell>
        </row>
        <row r="176">
          <cell r="A176" t="str">
            <v>100201</v>
          </cell>
        </row>
        <row r="177">
          <cell r="A177" t="str">
            <v>100305</v>
          </cell>
        </row>
        <row r="178">
          <cell r="A178" t="str">
            <v>100310</v>
          </cell>
        </row>
        <row r="179">
          <cell r="A179" t="str">
            <v>100311</v>
          </cell>
        </row>
        <row r="180">
          <cell r="A180" t="str">
            <v>100312</v>
          </cell>
        </row>
        <row r="181">
          <cell r="A181" t="str">
            <v>100401</v>
          </cell>
        </row>
        <row r="182">
          <cell r="A182" t="str">
            <v>100402</v>
          </cell>
        </row>
        <row r="183">
          <cell r="A183" t="str">
            <v>100403</v>
          </cell>
        </row>
        <row r="184">
          <cell r="A184" t="str">
            <v>100404</v>
          </cell>
        </row>
        <row r="185">
          <cell r="A185" t="str">
            <v>100405</v>
          </cell>
        </row>
        <row r="186">
          <cell r="A186" t="str">
            <v>100406</v>
          </cell>
        </row>
        <row r="187">
          <cell r="A187" t="str">
            <v>100407</v>
          </cell>
        </row>
        <row r="188">
          <cell r="A188" t="str">
            <v>120106</v>
          </cell>
        </row>
        <row r="189">
          <cell r="A189" t="str">
            <v>120107</v>
          </cell>
        </row>
        <row r="190">
          <cell r="A190" t="str">
            <v>120112</v>
          </cell>
        </row>
        <row r="191">
          <cell r="A191" t="str">
            <v>120113</v>
          </cell>
        </row>
        <row r="192">
          <cell r="A192" t="str">
            <v>120114</v>
          </cell>
        </row>
        <row r="193">
          <cell r="A193" t="str">
            <v>120115</v>
          </cell>
        </row>
        <row r="194">
          <cell r="A194" t="str">
            <v>120117</v>
          </cell>
        </row>
        <row r="195">
          <cell r="A195" t="str">
            <v>120200</v>
          </cell>
        </row>
        <row r="196">
          <cell r="A196" t="str">
            <v>120213</v>
          </cell>
        </row>
        <row r="197">
          <cell r="A197" t="str">
            <v>120214</v>
          </cell>
        </row>
        <row r="198">
          <cell r="A198" t="str">
            <v>120401</v>
          </cell>
        </row>
        <row r="199">
          <cell r="A199" t="str">
            <v>120403</v>
          </cell>
        </row>
        <row r="200">
          <cell r="A200" t="str">
            <v>120406</v>
          </cell>
        </row>
        <row r="201">
          <cell r="A201" t="str">
            <v>120407</v>
          </cell>
        </row>
        <row r="202">
          <cell r="A202" t="str">
            <v>120408</v>
          </cell>
        </row>
        <row r="203">
          <cell r="A203" t="str">
            <v>120409</v>
          </cell>
        </row>
        <row r="204">
          <cell r="A204" t="str">
            <v>120501</v>
          </cell>
        </row>
        <row r="205">
          <cell r="A205" t="str">
            <v>120601</v>
          </cell>
        </row>
        <row r="206">
          <cell r="A206" t="str">
            <v>120604</v>
          </cell>
        </row>
        <row r="207">
          <cell r="A207" t="str">
            <v>120701</v>
          </cell>
        </row>
        <row r="208">
          <cell r="A208" t="str">
            <v>120802</v>
          </cell>
        </row>
        <row r="209">
          <cell r="A209" t="str">
            <v>120904</v>
          </cell>
        </row>
        <row r="210">
          <cell r="A210" t="str">
            <v>121003</v>
          </cell>
        </row>
        <row r="211">
          <cell r="A211" t="str">
            <v>130101</v>
          </cell>
        </row>
        <row r="212">
          <cell r="A212" t="str">
            <v>130102</v>
          </cell>
        </row>
        <row r="213">
          <cell r="A213" t="str">
            <v>130103</v>
          </cell>
        </row>
        <row r="214">
          <cell r="A214" t="str">
            <v>130104</v>
          </cell>
        </row>
        <row r="215">
          <cell r="A215" t="str">
            <v>130105</v>
          </cell>
        </row>
        <row r="216">
          <cell r="A216" t="str">
            <v>130108</v>
          </cell>
        </row>
        <row r="217">
          <cell r="A217" t="str">
            <v>130110</v>
          </cell>
        </row>
        <row r="218">
          <cell r="A218" t="str">
            <v>130114</v>
          </cell>
        </row>
        <row r="219">
          <cell r="A219" t="str">
            <v>130201</v>
          </cell>
        </row>
        <row r="220">
          <cell r="A220" t="str">
            <v>130203</v>
          </cell>
        </row>
        <row r="221">
          <cell r="A221" t="str">
            <v>130205</v>
          </cell>
        </row>
        <row r="222">
          <cell r="A222" t="str">
            <v>130207</v>
          </cell>
        </row>
        <row r="223">
          <cell r="A223" t="str">
            <v>130210</v>
          </cell>
        </row>
        <row r="224">
          <cell r="A224" t="str">
            <v>130211</v>
          </cell>
        </row>
        <row r="225">
          <cell r="A225" t="str">
            <v>130302</v>
          </cell>
        </row>
        <row r="226">
          <cell r="A226" t="str">
            <v>130303</v>
          </cell>
        </row>
        <row r="227">
          <cell r="A227" t="str">
            <v>130310</v>
          </cell>
        </row>
        <row r="228">
          <cell r="A228" t="str">
            <v>130313</v>
          </cell>
        </row>
        <row r="229">
          <cell r="A229" t="str">
            <v>130314</v>
          </cell>
        </row>
        <row r="230">
          <cell r="A230" t="str">
            <v>130315</v>
          </cell>
        </row>
        <row r="231">
          <cell r="A231" t="str">
            <v>130317</v>
          </cell>
        </row>
        <row r="232">
          <cell r="A232" t="str">
            <v>130401</v>
          </cell>
        </row>
        <row r="233">
          <cell r="A233" t="str">
            <v>140501</v>
          </cell>
        </row>
        <row r="234">
          <cell r="A234" t="str">
            <v>140502</v>
          </cell>
        </row>
        <row r="235">
          <cell r="A235" t="str">
            <v>161018</v>
          </cell>
        </row>
        <row r="236">
          <cell r="A236" t="str">
            <v>170101</v>
          </cell>
        </row>
        <row r="237">
          <cell r="A237" t="str">
            <v>170104</v>
          </cell>
        </row>
        <row r="238">
          <cell r="A238" t="str">
            <v>170201</v>
          </cell>
        </row>
        <row r="239">
          <cell r="A239" t="str">
            <v>170202</v>
          </cell>
        </row>
        <row r="240">
          <cell r="A240" t="str">
            <v>170203</v>
          </cell>
        </row>
        <row r="241">
          <cell r="A241" t="str">
            <v>190102</v>
          </cell>
        </row>
        <row r="242">
          <cell r="A242" t="str">
            <v>190103</v>
          </cell>
        </row>
        <row r="243">
          <cell r="A243" t="str">
            <v>190105</v>
          </cell>
        </row>
        <row r="244">
          <cell r="A244" t="str">
            <v>190201</v>
          </cell>
        </row>
        <row r="245">
          <cell r="A245" t="str">
            <v>210801</v>
          </cell>
        </row>
        <row r="246">
          <cell r="A246" t="str">
            <v>210802</v>
          </cell>
        </row>
        <row r="247">
          <cell r="A247" t="str">
            <v>210803</v>
          </cell>
        </row>
        <row r="248">
          <cell r="A248" t="str">
            <v>210804</v>
          </cell>
        </row>
        <row r="249">
          <cell r="A249" t="str">
            <v>210807</v>
          </cell>
        </row>
        <row r="250">
          <cell r="A250" t="str">
            <v>210811</v>
          </cell>
        </row>
        <row r="251">
          <cell r="A251" t="str">
            <v>210822</v>
          </cell>
        </row>
        <row r="252">
          <cell r="A252" t="str">
            <v>210823</v>
          </cell>
        </row>
        <row r="253">
          <cell r="A253" t="str">
            <v>210825</v>
          </cell>
        </row>
        <row r="254">
          <cell r="A254" t="str">
            <v>210917</v>
          </cell>
        </row>
        <row r="255">
          <cell r="A255" t="str">
            <v>210918</v>
          </cell>
        </row>
        <row r="256">
          <cell r="A256" t="str">
            <v>480201</v>
          </cell>
        </row>
        <row r="257">
          <cell r="A257" t="str">
            <v>480203</v>
          </cell>
        </row>
        <row r="258">
          <cell r="A258" t="str">
            <v>480301</v>
          </cell>
        </row>
        <row r="259">
          <cell r="A259" t="str">
            <v>480302</v>
          </cell>
        </row>
        <row r="260">
          <cell r="A260" t="str">
            <v>480303</v>
          </cell>
        </row>
        <row r="261">
          <cell r="A261" t="str">
            <v>480304</v>
          </cell>
        </row>
        <row r="262">
          <cell r="A262" t="str">
            <v>480305</v>
          </cell>
        </row>
        <row r="263">
          <cell r="A263" t="str">
            <v>480306</v>
          </cell>
        </row>
        <row r="264">
          <cell r="A264" t="str">
            <v>480307</v>
          </cell>
        </row>
        <row r="265">
          <cell r="A265" t="str">
            <v>480308</v>
          </cell>
        </row>
        <row r="266">
          <cell r="A266" t="str">
            <v>480309</v>
          </cell>
        </row>
        <row r="267">
          <cell r="A267" t="str">
            <v>480310</v>
          </cell>
        </row>
        <row r="268">
          <cell r="A268" t="str">
            <v>480311</v>
          </cell>
        </row>
        <row r="269">
          <cell r="A269" t="str">
            <v>480312</v>
          </cell>
        </row>
        <row r="270">
          <cell r="A270" t="str">
            <v>480313</v>
          </cell>
        </row>
        <row r="271">
          <cell r="A271" t="str">
            <v>480314</v>
          </cell>
        </row>
        <row r="272">
          <cell r="A272" t="str">
            <v>480315</v>
          </cell>
        </row>
        <row r="273">
          <cell r="A273" t="str">
            <v>480316</v>
          </cell>
        </row>
        <row r="274">
          <cell r="A274" t="str">
            <v>480318</v>
          </cell>
        </row>
        <row r="275">
          <cell r="A275" t="str">
            <v>480401</v>
          </cell>
        </row>
        <row r="276">
          <cell r="A276" t="str">
            <v>480402</v>
          </cell>
        </row>
        <row r="277">
          <cell r="A277" t="str">
            <v>480403</v>
          </cell>
        </row>
        <row r="278">
          <cell r="A278" t="str">
            <v>480404</v>
          </cell>
        </row>
        <row r="279">
          <cell r="A279" t="str">
            <v>480405</v>
          </cell>
        </row>
        <row r="280">
          <cell r="A280" t="str">
            <v>480406</v>
          </cell>
        </row>
        <row r="281">
          <cell r="A281" t="str">
            <v>480407</v>
          </cell>
        </row>
        <row r="282">
          <cell r="A282" t="str">
            <v>480408</v>
          </cell>
        </row>
        <row r="283">
          <cell r="A283" t="str">
            <v>480409</v>
          </cell>
        </row>
        <row r="284">
          <cell r="A284" t="str">
            <v>480410</v>
          </cell>
        </row>
        <row r="285">
          <cell r="A285" t="str">
            <v>480411</v>
          </cell>
        </row>
        <row r="286">
          <cell r="A286" t="str">
            <v>480412</v>
          </cell>
        </row>
        <row r="287">
          <cell r="A287" t="str">
            <v>480413</v>
          </cell>
        </row>
        <row r="288">
          <cell r="A288" t="str">
            <v>480414</v>
          </cell>
        </row>
        <row r="289">
          <cell r="A289" t="str">
            <v>480416</v>
          </cell>
        </row>
        <row r="290">
          <cell r="A290" t="str">
            <v>480417</v>
          </cell>
        </row>
        <row r="291">
          <cell r="A291" t="str">
            <v>480418</v>
          </cell>
        </row>
        <row r="292">
          <cell r="A292" t="str">
            <v>480504</v>
          </cell>
        </row>
        <row r="293">
          <cell r="A293" t="str">
            <v>500001</v>
          </cell>
        </row>
        <row r="294">
          <cell r="A294" t="str">
            <v>500001-01</v>
          </cell>
        </row>
        <row r="295">
          <cell r="A295" t="str">
            <v>500001-02</v>
          </cell>
        </row>
        <row r="296">
          <cell r="A296" t="str">
            <v>500001-03</v>
          </cell>
        </row>
        <row r="297">
          <cell r="A297" t="str">
            <v>500001-04</v>
          </cell>
        </row>
        <row r="298">
          <cell r="A298" t="str">
            <v>500001-05</v>
          </cell>
        </row>
        <row r="299">
          <cell r="A299" t="str">
            <v>500001-06</v>
          </cell>
        </row>
        <row r="300">
          <cell r="A300" t="str">
            <v>500001-08</v>
          </cell>
        </row>
        <row r="301">
          <cell r="A301" t="str">
            <v>500001-11</v>
          </cell>
        </row>
        <row r="302">
          <cell r="A302" t="str">
            <v>500001-7.1</v>
          </cell>
        </row>
        <row r="303">
          <cell r="A303" t="str">
            <v>500001-7.2</v>
          </cell>
        </row>
        <row r="304">
          <cell r="A304" t="str">
            <v>500001-7.3</v>
          </cell>
        </row>
        <row r="305">
          <cell r="A305" t="str">
            <v>500001-7.4</v>
          </cell>
        </row>
        <row r="306">
          <cell r="A306" t="str">
            <v>500001-7.5</v>
          </cell>
        </row>
        <row r="307">
          <cell r="A307" t="str">
            <v>500001-7.7</v>
          </cell>
        </row>
        <row r="308">
          <cell r="A308" t="str">
            <v>500001-9.1</v>
          </cell>
        </row>
        <row r="309">
          <cell r="A309" t="str">
            <v>500001-9.2</v>
          </cell>
        </row>
        <row r="310">
          <cell r="A310" t="str">
            <v>500001-9.3</v>
          </cell>
        </row>
        <row r="311">
          <cell r="A311" t="str">
            <v>500001-9.5</v>
          </cell>
        </row>
        <row r="312">
          <cell r="A312" t="str">
            <v>500001-9.6</v>
          </cell>
        </row>
        <row r="313">
          <cell r="A313" t="str">
            <v>500001-9.7</v>
          </cell>
        </row>
        <row r="314">
          <cell r="A314" t="str">
            <v>500001-9.8</v>
          </cell>
        </row>
        <row r="315">
          <cell r="A315" t="str">
            <v>500002</v>
          </cell>
        </row>
        <row r="316">
          <cell r="A316" t="str">
            <v>500002-01</v>
          </cell>
        </row>
        <row r="317">
          <cell r="A317" t="str">
            <v>500002-02</v>
          </cell>
        </row>
        <row r="318">
          <cell r="A318" t="str">
            <v>500002-03</v>
          </cell>
        </row>
        <row r="319">
          <cell r="A319" t="str">
            <v>500002-04</v>
          </cell>
        </row>
        <row r="320">
          <cell r="A320" t="str">
            <v>500002-05</v>
          </cell>
        </row>
        <row r="321">
          <cell r="A321" t="str">
            <v>500002-06</v>
          </cell>
        </row>
        <row r="322">
          <cell r="A322" t="str">
            <v>500002-11</v>
          </cell>
        </row>
        <row r="323">
          <cell r="A323" t="str">
            <v>500002-7.1</v>
          </cell>
        </row>
        <row r="324">
          <cell r="A324" t="str">
            <v>500002-7.2</v>
          </cell>
        </row>
        <row r="325">
          <cell r="A325" t="str">
            <v>500002-7.3</v>
          </cell>
        </row>
        <row r="326">
          <cell r="A326" t="str">
            <v>500002-7.4</v>
          </cell>
        </row>
        <row r="327">
          <cell r="A327" t="str">
            <v>500002-7.5</v>
          </cell>
        </row>
        <row r="328">
          <cell r="A328" t="str">
            <v>500002-9.1</v>
          </cell>
        </row>
        <row r="329">
          <cell r="A329" t="str">
            <v>500002-9.3</v>
          </cell>
        </row>
        <row r="330">
          <cell r="A330" t="str">
            <v>500003-01</v>
          </cell>
        </row>
        <row r="331">
          <cell r="A331" t="str">
            <v>500003-02</v>
          </cell>
        </row>
        <row r="332">
          <cell r="A332" t="str">
            <v>500003-03</v>
          </cell>
        </row>
        <row r="333">
          <cell r="A333" t="str">
            <v>500003-04</v>
          </cell>
        </row>
        <row r="334">
          <cell r="A334" t="str">
            <v>500003-05</v>
          </cell>
        </row>
        <row r="335">
          <cell r="A335" t="str">
            <v>500003-06</v>
          </cell>
        </row>
        <row r="336">
          <cell r="A336" t="str">
            <v>500003-11</v>
          </cell>
        </row>
        <row r="337">
          <cell r="A337" t="str">
            <v>500003-12</v>
          </cell>
        </row>
        <row r="338">
          <cell r="A338" t="str">
            <v>500003-17</v>
          </cell>
        </row>
        <row r="339">
          <cell r="A339" t="str">
            <v>500003-18</v>
          </cell>
        </row>
        <row r="340">
          <cell r="A340" t="str">
            <v>500003-19</v>
          </cell>
        </row>
        <row r="341">
          <cell r="A341" t="str">
            <v>500003-20</v>
          </cell>
        </row>
        <row r="342">
          <cell r="A342" t="str">
            <v>500003-21</v>
          </cell>
        </row>
        <row r="343">
          <cell r="A343" t="str">
            <v>500003-7.1</v>
          </cell>
        </row>
        <row r="344">
          <cell r="A344" t="str">
            <v>500003-7.2</v>
          </cell>
        </row>
        <row r="345">
          <cell r="A345" t="str">
            <v>500003-7.3</v>
          </cell>
        </row>
        <row r="346">
          <cell r="A346" t="str">
            <v>500003-7.4</v>
          </cell>
        </row>
        <row r="347">
          <cell r="A347" t="str">
            <v>500003-7.5</v>
          </cell>
        </row>
        <row r="348">
          <cell r="A348" t="str">
            <v>500003-9.1</v>
          </cell>
        </row>
        <row r="349">
          <cell r="A349" t="str">
            <v>500003-9.3</v>
          </cell>
        </row>
        <row r="350">
          <cell r="A350" t="str">
            <v>500004-01</v>
          </cell>
        </row>
        <row r="351">
          <cell r="A351" t="str">
            <v>500004-02</v>
          </cell>
        </row>
        <row r="352">
          <cell r="A352" t="str">
            <v>500004-03</v>
          </cell>
        </row>
        <row r="353">
          <cell r="A353" t="str">
            <v>500004-04</v>
          </cell>
        </row>
        <row r="354">
          <cell r="A354" t="str">
            <v>500004-05</v>
          </cell>
        </row>
        <row r="355">
          <cell r="A355" t="str">
            <v>500004-06</v>
          </cell>
        </row>
        <row r="356">
          <cell r="A356" t="str">
            <v>500004-11</v>
          </cell>
        </row>
        <row r="357">
          <cell r="A357" t="str">
            <v>500004-7.1</v>
          </cell>
        </row>
        <row r="358">
          <cell r="A358" t="str">
            <v>500004-7.2</v>
          </cell>
        </row>
        <row r="359">
          <cell r="A359" t="str">
            <v>500004-7.3</v>
          </cell>
        </row>
        <row r="360">
          <cell r="A360" t="str">
            <v>500004-7.4</v>
          </cell>
        </row>
        <row r="361">
          <cell r="A361" t="str">
            <v>500004-7.5</v>
          </cell>
        </row>
        <row r="362">
          <cell r="A362" t="str">
            <v>500004-9.1</v>
          </cell>
        </row>
        <row r="363">
          <cell r="A363" t="str">
            <v>500004-9.3</v>
          </cell>
        </row>
        <row r="364">
          <cell r="A364" t="str">
            <v>500005-01</v>
          </cell>
        </row>
        <row r="365">
          <cell r="A365" t="str">
            <v>500005-02</v>
          </cell>
        </row>
        <row r="366">
          <cell r="A366" t="str">
            <v>500005-03</v>
          </cell>
        </row>
        <row r="367">
          <cell r="A367" t="str">
            <v>500005-04</v>
          </cell>
        </row>
        <row r="368">
          <cell r="A368" t="str">
            <v>500005-05</v>
          </cell>
        </row>
        <row r="369">
          <cell r="A369" t="str">
            <v>500005-06</v>
          </cell>
        </row>
        <row r="370">
          <cell r="A370" t="str">
            <v>500005-11</v>
          </cell>
        </row>
        <row r="371">
          <cell r="A371" t="str">
            <v>500005-7.1</v>
          </cell>
        </row>
        <row r="372">
          <cell r="A372" t="str">
            <v>500005-7.2</v>
          </cell>
        </row>
        <row r="373">
          <cell r="A373" t="str">
            <v>500005-7.3</v>
          </cell>
        </row>
        <row r="374">
          <cell r="A374" t="str">
            <v>500005-7.4</v>
          </cell>
        </row>
        <row r="375">
          <cell r="A375" t="str">
            <v>500005-7.5</v>
          </cell>
        </row>
        <row r="376">
          <cell r="A376" t="str">
            <v>500005-9.1</v>
          </cell>
        </row>
        <row r="377">
          <cell r="A377" t="str">
            <v>500005-9.3</v>
          </cell>
        </row>
        <row r="378">
          <cell r="A378" t="str">
            <v>500006</v>
          </cell>
        </row>
        <row r="379">
          <cell r="A379" t="str">
            <v>500007</v>
          </cell>
        </row>
        <row r="380">
          <cell r="A380" t="str">
            <v>500008</v>
          </cell>
        </row>
        <row r="381">
          <cell r="A381" t="str">
            <v>500009</v>
          </cell>
        </row>
        <row r="382">
          <cell r="A382" t="str">
            <v>500011</v>
          </cell>
        </row>
        <row r="383">
          <cell r="A383" t="str">
            <v>500012</v>
          </cell>
        </row>
        <row r="384">
          <cell r="A384" t="str">
            <v>500012-9.2</v>
          </cell>
        </row>
        <row r="385">
          <cell r="A385" t="str">
            <v>500012-9.5</v>
          </cell>
        </row>
        <row r="386">
          <cell r="A386" t="str">
            <v>500012-9.6</v>
          </cell>
        </row>
        <row r="387">
          <cell r="A387" t="str">
            <v>500012-9.7</v>
          </cell>
        </row>
        <row r="388">
          <cell r="A388" t="str">
            <v>500012-9.8</v>
          </cell>
        </row>
        <row r="389">
          <cell r="A389" t="str">
            <v>500013</v>
          </cell>
        </row>
        <row r="390">
          <cell r="A390" t="str">
            <v>500013-1</v>
          </cell>
        </row>
        <row r="391">
          <cell r="A391" t="str">
            <v>500013-9.2</v>
          </cell>
        </row>
        <row r="392">
          <cell r="A392" t="str">
            <v>500013-9.5</v>
          </cell>
        </row>
        <row r="393">
          <cell r="A393" t="str">
            <v>500013-9.6</v>
          </cell>
        </row>
        <row r="394">
          <cell r="A394" t="str">
            <v>500013-9.7</v>
          </cell>
        </row>
        <row r="395">
          <cell r="A395" t="str">
            <v>500013-9.8</v>
          </cell>
        </row>
        <row r="396">
          <cell r="A396" t="str">
            <v>500014-08</v>
          </cell>
        </row>
        <row r="397">
          <cell r="A397" t="str">
            <v>500014-9.2</v>
          </cell>
        </row>
        <row r="398">
          <cell r="A398" t="str">
            <v>500014-9.7</v>
          </cell>
        </row>
        <row r="399">
          <cell r="A399" t="str">
            <v>500015-08</v>
          </cell>
        </row>
        <row r="400">
          <cell r="A400" t="str">
            <v>500015-9.2</v>
          </cell>
        </row>
        <row r="401">
          <cell r="A401" t="str">
            <v>500015-9.7</v>
          </cell>
        </row>
        <row r="402">
          <cell r="A402" t="str">
            <v>500101</v>
          </cell>
        </row>
        <row r="403">
          <cell r="A403" t="str">
            <v>500102</v>
          </cell>
        </row>
        <row r="404">
          <cell r="A404" t="str">
            <v>500104-14</v>
          </cell>
        </row>
        <row r="405">
          <cell r="A405" t="str">
            <v>500104-15.1</v>
          </cell>
        </row>
        <row r="406">
          <cell r="A406" t="str">
            <v>500104-19</v>
          </cell>
        </row>
        <row r="407">
          <cell r="A407" t="str">
            <v>500104-21</v>
          </cell>
        </row>
        <row r="408">
          <cell r="A408" t="str">
            <v>500201</v>
          </cell>
        </row>
        <row r="409">
          <cell r="A409" t="str">
            <v>500202-14</v>
          </cell>
        </row>
        <row r="410">
          <cell r="A410" t="str">
            <v>500202-15.1</v>
          </cell>
        </row>
        <row r="411">
          <cell r="A411" t="str">
            <v>500203</v>
          </cell>
        </row>
        <row r="412">
          <cell r="A412" t="str">
            <v>500301-14</v>
          </cell>
        </row>
        <row r="413">
          <cell r="A413" t="str">
            <v>500301-15.1</v>
          </cell>
        </row>
        <row r="414">
          <cell r="A414" t="str">
            <v>500301-15.2</v>
          </cell>
        </row>
        <row r="415">
          <cell r="A415" t="str">
            <v>500301-15.3</v>
          </cell>
        </row>
        <row r="416">
          <cell r="A416" t="str">
            <v>500301-16</v>
          </cell>
        </row>
        <row r="417">
          <cell r="A417" t="str">
            <v>500301-17</v>
          </cell>
        </row>
        <row r="418">
          <cell r="A418" t="str">
            <v>500302</v>
          </cell>
        </row>
        <row r="419">
          <cell r="A419" t="str">
            <v>500401-14</v>
          </cell>
        </row>
        <row r="420">
          <cell r="A420" t="str">
            <v>500401-15.1</v>
          </cell>
        </row>
        <row r="421">
          <cell r="A421" t="str">
            <v>500401-20</v>
          </cell>
        </row>
        <row r="422">
          <cell r="A422" t="str">
            <v>500402</v>
          </cell>
        </row>
        <row r="423">
          <cell r="A423" t="str">
            <v>500403</v>
          </cell>
        </row>
        <row r="424">
          <cell r="A424" t="str">
            <v>500501-14</v>
          </cell>
        </row>
        <row r="425">
          <cell r="A425" t="str">
            <v>500501-15.1</v>
          </cell>
        </row>
        <row r="426">
          <cell r="A426" t="str">
            <v>500501-15.2</v>
          </cell>
        </row>
        <row r="427">
          <cell r="A427" t="str">
            <v>500501-15.3</v>
          </cell>
        </row>
        <row r="428">
          <cell r="A428" t="str">
            <v>500501-16</v>
          </cell>
        </row>
        <row r="429">
          <cell r="A429" t="str">
            <v>500501-17</v>
          </cell>
        </row>
        <row r="430">
          <cell r="A430" t="str">
            <v>500502</v>
          </cell>
        </row>
        <row r="431">
          <cell r="A431" t="str">
            <v>500503</v>
          </cell>
        </row>
        <row r="432">
          <cell r="A432" t="str">
            <v>500504</v>
          </cell>
        </row>
        <row r="433">
          <cell r="A433" t="str">
            <v>500601-14</v>
          </cell>
        </row>
        <row r="434">
          <cell r="A434" t="str">
            <v>500601-15.1</v>
          </cell>
        </row>
        <row r="435">
          <cell r="A435" t="str">
            <v>500601-15.2</v>
          </cell>
        </row>
        <row r="436">
          <cell r="A436" t="str">
            <v>500601-15.3</v>
          </cell>
        </row>
        <row r="437">
          <cell r="A437" t="str">
            <v>500601-16</v>
          </cell>
        </row>
        <row r="438">
          <cell r="A438" t="str">
            <v>500601-17</v>
          </cell>
        </row>
        <row r="439">
          <cell r="A439" t="str">
            <v>500701</v>
          </cell>
        </row>
        <row r="440">
          <cell r="A440" t="str">
            <v>500801</v>
          </cell>
        </row>
        <row r="441">
          <cell r="A441" t="str">
            <v>501001-13</v>
          </cell>
        </row>
        <row r="442">
          <cell r="A442" t="str">
            <v>520002</v>
          </cell>
        </row>
        <row r="443">
          <cell r="A443" t="str">
            <v>520023</v>
          </cell>
        </row>
        <row r="444">
          <cell r="A444" t="str">
            <v>520027</v>
          </cell>
        </row>
        <row r="445">
          <cell r="A445" t="str">
            <v>520028</v>
          </cell>
        </row>
        <row r="446">
          <cell r="A446" t="str">
            <v>520029</v>
          </cell>
        </row>
        <row r="447">
          <cell r="A447" t="str">
            <v>560001</v>
          </cell>
        </row>
        <row r="448">
          <cell r="A448" t="str">
            <v>560002</v>
          </cell>
        </row>
        <row r="449">
          <cell r="A449" t="str">
            <v>560003</v>
          </cell>
        </row>
        <row r="450">
          <cell r="A450" t="str">
            <v>560004</v>
          </cell>
        </row>
        <row r="451">
          <cell r="A451" t="str">
            <v>560005</v>
          </cell>
        </row>
        <row r="452">
          <cell r="A452" t="str">
            <v>560006</v>
          </cell>
        </row>
        <row r="453">
          <cell r="A453" t="str">
            <v>560101</v>
          </cell>
        </row>
        <row r="454">
          <cell r="A454" t="str">
            <v>560106</v>
          </cell>
        </row>
        <row r="455">
          <cell r="A455" t="str">
            <v>560108</v>
          </cell>
        </row>
        <row r="456">
          <cell r="A456" t="str">
            <v>560109</v>
          </cell>
        </row>
        <row r="457">
          <cell r="A457" t="str">
            <v>560110</v>
          </cell>
        </row>
        <row r="458">
          <cell r="A458" t="str">
            <v>560111</v>
          </cell>
        </row>
        <row r="459">
          <cell r="A459" t="str">
            <v>560112</v>
          </cell>
        </row>
        <row r="460">
          <cell r="A460" t="str">
            <v>560113</v>
          </cell>
        </row>
        <row r="461">
          <cell r="A461" t="str">
            <v>560114</v>
          </cell>
        </row>
        <row r="462">
          <cell r="A462" t="str">
            <v>560115</v>
          </cell>
        </row>
        <row r="463">
          <cell r="A463" t="str">
            <v>560116</v>
          </cell>
        </row>
        <row r="464">
          <cell r="A464" t="str">
            <v>560117</v>
          </cell>
        </row>
        <row r="465">
          <cell r="A465" t="str">
            <v>560118</v>
          </cell>
        </row>
        <row r="466">
          <cell r="A466" t="str">
            <v>560119</v>
          </cell>
        </row>
        <row r="467">
          <cell r="A467" t="str">
            <v>560120</v>
          </cell>
        </row>
        <row r="468">
          <cell r="A468" t="str">
            <v>560121</v>
          </cell>
        </row>
        <row r="469">
          <cell r="A469" t="str">
            <v>580511</v>
          </cell>
        </row>
        <row r="470">
          <cell r="A470" t="str">
            <v>590001</v>
          </cell>
        </row>
        <row r="471">
          <cell r="A471" t="str">
            <v>590002</v>
          </cell>
        </row>
        <row r="472">
          <cell r="A472" t="str">
            <v>590003</v>
          </cell>
        </row>
        <row r="473">
          <cell r="A473" t="str">
            <v>590004</v>
          </cell>
        </row>
        <row r="474">
          <cell r="A474" t="str">
            <v>590005</v>
          </cell>
        </row>
        <row r="475">
          <cell r="A475" t="str">
            <v>590008</v>
          </cell>
        </row>
        <row r="476">
          <cell r="A476" t="str">
            <v>590009</v>
          </cell>
        </row>
        <row r="477">
          <cell r="A477" t="str">
            <v>590010</v>
          </cell>
        </row>
        <row r="478">
          <cell r="A478" t="str">
            <v>590011</v>
          </cell>
        </row>
        <row r="479">
          <cell r="A479" t="str">
            <v>590012</v>
          </cell>
        </row>
        <row r="480">
          <cell r="A480" t="str">
            <v>590013</v>
          </cell>
        </row>
        <row r="481">
          <cell r="A481" t="str">
            <v>590014</v>
          </cell>
        </row>
        <row r="482">
          <cell r="A482" t="str">
            <v>590015</v>
          </cell>
        </row>
        <row r="483">
          <cell r="A483" t="str">
            <v>590016</v>
          </cell>
        </row>
        <row r="484">
          <cell r="A484" t="str">
            <v>590017</v>
          </cell>
        </row>
        <row r="485">
          <cell r="A485" t="str">
            <v>590018</v>
          </cell>
        </row>
        <row r="486">
          <cell r="A486" t="str">
            <v>590019</v>
          </cell>
        </row>
        <row r="487">
          <cell r="A487" t="str">
            <v>590020</v>
          </cell>
        </row>
        <row r="488">
          <cell r="A488" t="str">
            <v>590021</v>
          </cell>
        </row>
        <row r="489">
          <cell r="A489" t="str">
            <v>590022</v>
          </cell>
        </row>
        <row r="490">
          <cell r="A490" t="str">
            <v>590023</v>
          </cell>
        </row>
        <row r="491">
          <cell r="A491" t="str">
            <v>590501</v>
          </cell>
        </row>
        <row r="492">
          <cell r="A492" t="str">
            <v>590601</v>
          </cell>
        </row>
        <row r="493">
          <cell r="A493" t="str">
            <v>590606</v>
          </cell>
        </row>
        <row r="494">
          <cell r="A494" t="str">
            <v>590607</v>
          </cell>
        </row>
        <row r="495">
          <cell r="A495" t="str">
            <v>590608</v>
          </cell>
        </row>
        <row r="496">
          <cell r="A496" t="str">
            <v>600001</v>
          </cell>
        </row>
        <row r="497">
          <cell r="A497" t="str">
            <v>600002</v>
          </cell>
        </row>
      </sheetData>
      <sheetData sheetId="6" refreshError="1">
        <row r="1">
          <cell r="A1" t="str">
            <v>CÓDIGO</v>
          </cell>
          <cell r="B1" t="str">
            <v>INSUMO</v>
          </cell>
          <cell r="C1" t="str">
            <v>UNID.</v>
          </cell>
          <cell r="D1" t="str">
            <v>CLS</v>
          </cell>
          <cell r="E1" t="str">
            <v>COTAÇÃO</v>
          </cell>
          <cell r="F1" t="str">
            <v>CUN IMP</v>
          </cell>
        </row>
        <row r="2">
          <cell r="A2" t="str">
            <v>10102</v>
          </cell>
        </row>
        <row r="3">
          <cell r="A3" t="str">
            <v>10104</v>
          </cell>
        </row>
        <row r="4">
          <cell r="A4" t="str">
            <v>10106</v>
          </cell>
        </row>
        <row r="5">
          <cell r="A5" t="str">
            <v>10116</v>
          </cell>
        </row>
        <row r="6">
          <cell r="A6" t="str">
            <v>10122</v>
          </cell>
        </row>
        <row r="7">
          <cell r="A7" t="str">
            <v>10130</v>
          </cell>
        </row>
        <row r="8">
          <cell r="A8" t="str">
            <v>10141</v>
          </cell>
        </row>
        <row r="9">
          <cell r="A9" t="str">
            <v>10150</v>
          </cell>
        </row>
        <row r="10">
          <cell r="A10" t="str">
            <v>10152</v>
          </cell>
        </row>
        <row r="11">
          <cell r="A11" t="str">
            <v>10160</v>
          </cell>
        </row>
        <row r="12">
          <cell r="A12" t="str">
            <v>10168</v>
          </cell>
        </row>
        <row r="13">
          <cell r="A13" t="str">
            <v>10171</v>
          </cell>
        </row>
        <row r="14">
          <cell r="A14" t="str">
            <v>20105</v>
          </cell>
        </row>
        <row r="15">
          <cell r="A15" t="str">
            <v>20202</v>
          </cell>
        </row>
        <row r="16">
          <cell r="A16" t="str">
            <v>20203</v>
          </cell>
        </row>
        <row r="17">
          <cell r="A17" t="str">
            <v>20206</v>
          </cell>
        </row>
        <row r="18">
          <cell r="A18" t="str">
            <v>20207</v>
          </cell>
        </row>
        <row r="19">
          <cell r="A19" t="str">
            <v>20208</v>
          </cell>
        </row>
        <row r="20">
          <cell r="A20" t="str">
            <v>20211</v>
          </cell>
        </row>
        <row r="21">
          <cell r="A21" t="str">
            <v>20212</v>
          </cell>
        </row>
        <row r="22">
          <cell r="A22" t="str">
            <v>20216</v>
          </cell>
        </row>
        <row r="23">
          <cell r="A23" t="str">
            <v>20218</v>
          </cell>
        </row>
        <row r="24">
          <cell r="A24" t="str">
            <v>20227</v>
          </cell>
        </row>
        <row r="25">
          <cell r="A25" t="str">
            <v>20229</v>
          </cell>
        </row>
        <row r="26">
          <cell r="A26" t="str">
            <v>20236</v>
          </cell>
        </row>
        <row r="27">
          <cell r="A27" t="str">
            <v>20301</v>
          </cell>
        </row>
        <row r="28">
          <cell r="A28" t="str">
            <v>20302</v>
          </cell>
        </row>
        <row r="29">
          <cell r="A29" t="str">
            <v>20304</v>
          </cell>
        </row>
        <row r="30">
          <cell r="A30" t="str">
            <v>20305</v>
          </cell>
        </row>
        <row r="31">
          <cell r="A31" t="str">
            <v>20306</v>
          </cell>
        </row>
        <row r="32">
          <cell r="A32" t="str">
            <v>20307</v>
          </cell>
        </row>
        <row r="33">
          <cell r="A33" t="str">
            <v>20308</v>
          </cell>
        </row>
        <row r="34">
          <cell r="A34" t="str">
            <v>20311</v>
          </cell>
        </row>
        <row r="35">
          <cell r="A35" t="str">
            <v>20312</v>
          </cell>
        </row>
        <row r="36">
          <cell r="A36" t="str">
            <v>20315</v>
          </cell>
        </row>
        <row r="37">
          <cell r="A37" t="str">
            <v>20316</v>
          </cell>
        </row>
        <row r="38">
          <cell r="A38" t="str">
            <v>20402</v>
          </cell>
        </row>
        <row r="39">
          <cell r="A39" t="str">
            <v>20409</v>
          </cell>
        </row>
        <row r="40">
          <cell r="A40" t="str">
            <v>20424</v>
          </cell>
        </row>
        <row r="41">
          <cell r="A41" t="str">
            <v>20437</v>
          </cell>
        </row>
        <row r="42">
          <cell r="A42" t="str">
            <v>20713</v>
          </cell>
        </row>
        <row r="43">
          <cell r="A43" t="str">
            <v>20719</v>
          </cell>
        </row>
        <row r="44">
          <cell r="A44" t="str">
            <v>21301</v>
          </cell>
        </row>
        <row r="45">
          <cell r="A45" t="str">
            <v>21305</v>
          </cell>
        </row>
        <row r="46">
          <cell r="A46" t="str">
            <v>21323</v>
          </cell>
        </row>
        <row r="47">
          <cell r="A47" t="str">
            <v>21324</v>
          </cell>
        </row>
        <row r="48">
          <cell r="A48" t="str">
            <v>21428</v>
          </cell>
        </row>
        <row r="49">
          <cell r="A49" t="str">
            <v>21429</v>
          </cell>
        </row>
        <row r="50">
          <cell r="A50" t="str">
            <v>21430</v>
          </cell>
        </row>
        <row r="51">
          <cell r="A51" t="str">
            <v>21804</v>
          </cell>
        </row>
        <row r="52">
          <cell r="A52" t="str">
            <v>21805</v>
          </cell>
        </row>
        <row r="53">
          <cell r="A53" t="str">
            <v>21807</v>
          </cell>
        </row>
        <row r="54">
          <cell r="A54" t="str">
            <v>21817</v>
          </cell>
        </row>
        <row r="55">
          <cell r="A55" t="str">
            <v>21823</v>
          </cell>
        </row>
        <row r="56">
          <cell r="A56" t="str">
            <v>30709</v>
          </cell>
        </row>
        <row r="57">
          <cell r="A57" t="str">
            <v>30718</v>
          </cell>
        </row>
        <row r="58">
          <cell r="A58" t="str">
            <v>30724</v>
          </cell>
        </row>
        <row r="59">
          <cell r="A59" t="str">
            <v>30753</v>
          </cell>
        </row>
        <row r="60">
          <cell r="A60" t="str">
            <v>40101</v>
          </cell>
        </row>
        <row r="61">
          <cell r="A61" t="str">
            <v>40201</v>
          </cell>
        </row>
        <row r="62">
          <cell r="A62" t="str">
            <v>40301</v>
          </cell>
        </row>
        <row r="63">
          <cell r="A63" t="str">
            <v>40401</v>
          </cell>
        </row>
        <row r="64">
          <cell r="A64" t="str">
            <v>80102</v>
          </cell>
        </row>
        <row r="65">
          <cell r="A65" t="str">
            <v>80106</v>
          </cell>
        </row>
        <row r="66">
          <cell r="A66" t="str">
            <v>80108</v>
          </cell>
        </row>
        <row r="67">
          <cell r="A67" t="str">
            <v>80116</v>
          </cell>
        </row>
        <row r="68">
          <cell r="A68" t="str">
            <v>80120</v>
          </cell>
        </row>
        <row r="69">
          <cell r="A69" t="str">
            <v>80123</v>
          </cell>
        </row>
        <row r="70">
          <cell r="A70" t="str">
            <v>80124</v>
          </cell>
        </row>
        <row r="71">
          <cell r="A71" t="str">
            <v>80129</v>
          </cell>
        </row>
        <row r="72">
          <cell r="A72" t="str">
            <v>80130</v>
          </cell>
        </row>
        <row r="73">
          <cell r="A73" t="str">
            <v>80148</v>
          </cell>
        </row>
        <row r="74">
          <cell r="A74" t="str">
            <v>80159</v>
          </cell>
        </row>
        <row r="75">
          <cell r="A75" t="str">
            <v>80166</v>
          </cell>
        </row>
        <row r="76">
          <cell r="A76" t="str">
            <v>80167</v>
          </cell>
        </row>
        <row r="77">
          <cell r="A77" t="str">
            <v>80176</v>
          </cell>
        </row>
        <row r="78">
          <cell r="A78" t="str">
            <v>80177</v>
          </cell>
        </row>
        <row r="79">
          <cell r="A79" t="str">
            <v>80179</v>
          </cell>
        </row>
        <row r="80">
          <cell r="A80" t="str">
            <v>80187</v>
          </cell>
        </row>
        <row r="81">
          <cell r="A81" t="str">
            <v>80189</v>
          </cell>
        </row>
        <row r="82">
          <cell r="A82" t="str">
            <v>80192</v>
          </cell>
        </row>
        <row r="83">
          <cell r="A83" t="str">
            <v>80193</v>
          </cell>
        </row>
        <row r="84">
          <cell r="A84" t="str">
            <v>80194</v>
          </cell>
        </row>
        <row r="85">
          <cell r="A85" t="str">
            <v>80201</v>
          </cell>
        </row>
        <row r="86">
          <cell r="A86" t="str">
            <v>80203</v>
          </cell>
        </row>
        <row r="87">
          <cell r="A87" t="str">
            <v>80205</v>
          </cell>
        </row>
        <row r="88">
          <cell r="A88" t="str">
            <v>80211</v>
          </cell>
        </row>
        <row r="89">
          <cell r="A89" t="str">
            <v>80213</v>
          </cell>
        </row>
        <row r="90">
          <cell r="A90" t="str">
            <v>80215</v>
          </cell>
        </row>
        <row r="91">
          <cell r="A91" t="str">
            <v>80401</v>
          </cell>
        </row>
        <row r="92">
          <cell r="A92" t="str">
            <v>80406</v>
          </cell>
        </row>
        <row r="93">
          <cell r="A93" t="str">
            <v>90190</v>
          </cell>
        </row>
        <row r="94">
          <cell r="A94" t="str">
            <v>90241</v>
          </cell>
        </row>
        <row r="95">
          <cell r="A95" t="str">
            <v>90725</v>
          </cell>
        </row>
        <row r="96">
          <cell r="A96" t="str">
            <v>90726</v>
          </cell>
        </row>
        <row r="97">
          <cell r="A97" t="str">
            <v>90732</v>
          </cell>
        </row>
        <row r="98">
          <cell r="A98" t="str">
            <v>90820</v>
          </cell>
        </row>
        <row r="99">
          <cell r="A99" t="str">
            <v>90825</v>
          </cell>
        </row>
        <row r="100">
          <cell r="A100" t="str">
            <v>90830</v>
          </cell>
        </row>
      </sheetData>
      <sheetData sheetId="7" refreshError="1">
        <row r="1">
          <cell r="A1" t="str">
            <v>COD</v>
          </cell>
          <cell r="N1" t="str">
            <v>COD</v>
          </cell>
          <cell r="O1" t="str">
            <v>REC</v>
          </cell>
          <cell r="P1" t="str">
            <v>QTD</v>
          </cell>
          <cell r="Q1" t="str">
            <v>PROD</v>
          </cell>
        </row>
        <row r="2">
          <cell r="A2" t="str">
            <v>020204</v>
          </cell>
          <cell r="X2" t="b">
            <v>0</v>
          </cell>
        </row>
        <row r="3">
          <cell r="A3" t="str">
            <v>020204</v>
          </cell>
        </row>
        <row r="4">
          <cell r="A4" t="str">
            <v>030203</v>
          </cell>
        </row>
        <row r="5">
          <cell r="A5" t="str">
            <v>030203</v>
          </cell>
        </row>
        <row r="6">
          <cell r="A6" t="str">
            <v>030203</v>
          </cell>
        </row>
        <row r="7">
          <cell r="A7" t="str">
            <v>040102</v>
          </cell>
        </row>
        <row r="8">
          <cell r="A8" t="str">
            <v>040102</v>
          </cell>
        </row>
        <row r="9">
          <cell r="A9" t="str">
            <v>040104</v>
          </cell>
        </row>
        <row r="10">
          <cell r="A10" t="str">
            <v>040104</v>
          </cell>
        </row>
        <row r="11">
          <cell r="A11" t="str">
            <v>040104</v>
          </cell>
        </row>
        <row r="12">
          <cell r="A12" t="str">
            <v>040106</v>
          </cell>
        </row>
        <row r="13">
          <cell r="A13" t="str">
            <v>040106</v>
          </cell>
        </row>
        <row r="14">
          <cell r="A14" t="str">
            <v>040106</v>
          </cell>
        </row>
        <row r="15">
          <cell r="A15" t="str">
            <v>040106</v>
          </cell>
        </row>
        <row r="16">
          <cell r="A16" t="str">
            <v>040106</v>
          </cell>
        </row>
        <row r="17">
          <cell r="A17" t="str">
            <v>040402</v>
          </cell>
        </row>
        <row r="18">
          <cell r="A18" t="str">
            <v>040601</v>
          </cell>
        </row>
        <row r="19">
          <cell r="A19" t="str">
            <v>040601</v>
          </cell>
        </row>
        <row r="20">
          <cell r="A20" t="str">
            <v>040602</v>
          </cell>
        </row>
        <row r="21">
          <cell r="A21" t="str">
            <v>040602</v>
          </cell>
        </row>
        <row r="22">
          <cell r="A22" t="str">
            <v>040802</v>
          </cell>
        </row>
        <row r="23">
          <cell r="A23" t="str">
            <v>040802</v>
          </cell>
        </row>
        <row r="24">
          <cell r="A24" t="str">
            <v>040802</v>
          </cell>
        </row>
        <row r="25">
          <cell r="A25" t="str">
            <v>040802</v>
          </cell>
        </row>
        <row r="26">
          <cell r="A26" t="str">
            <v>040802</v>
          </cell>
        </row>
        <row r="27">
          <cell r="A27" t="str">
            <v>040803</v>
          </cell>
        </row>
        <row r="28">
          <cell r="A28" t="str">
            <v>040803</v>
          </cell>
        </row>
        <row r="29">
          <cell r="A29" t="str">
            <v>040803</v>
          </cell>
        </row>
        <row r="30">
          <cell r="A30" t="str">
            <v>040803</v>
          </cell>
        </row>
        <row r="31">
          <cell r="A31" t="str">
            <v>040803</v>
          </cell>
        </row>
        <row r="32">
          <cell r="A32" t="str">
            <v>040805</v>
          </cell>
        </row>
        <row r="33">
          <cell r="A33" t="str">
            <v>040805</v>
          </cell>
        </row>
        <row r="34">
          <cell r="A34" t="str">
            <v>040805</v>
          </cell>
        </row>
        <row r="35">
          <cell r="A35" t="str">
            <v>040805</v>
          </cell>
        </row>
        <row r="36">
          <cell r="A36" t="str">
            <v>041001</v>
          </cell>
        </row>
        <row r="37">
          <cell r="A37" t="str">
            <v>041001</v>
          </cell>
        </row>
        <row r="38">
          <cell r="A38" t="str">
            <v>041002</v>
          </cell>
        </row>
        <row r="39">
          <cell r="A39" t="str">
            <v>050103</v>
          </cell>
        </row>
        <row r="40">
          <cell r="A40" t="str">
            <v>050103</v>
          </cell>
        </row>
        <row r="41">
          <cell r="A41" t="str">
            <v>050103</v>
          </cell>
        </row>
        <row r="42">
          <cell r="A42" t="str">
            <v>050103</v>
          </cell>
        </row>
        <row r="43">
          <cell r="A43" t="str">
            <v>050103</v>
          </cell>
        </row>
        <row r="44">
          <cell r="A44" t="str">
            <v>050104</v>
          </cell>
        </row>
        <row r="45">
          <cell r="A45" t="str">
            <v>050104</v>
          </cell>
        </row>
        <row r="46">
          <cell r="A46" t="str">
            <v>050104</v>
          </cell>
        </row>
        <row r="47">
          <cell r="A47" t="str">
            <v>050104</v>
          </cell>
        </row>
        <row r="48">
          <cell r="A48" t="str">
            <v>050104</v>
          </cell>
        </row>
        <row r="49">
          <cell r="A49" t="str">
            <v>050201</v>
          </cell>
        </row>
        <row r="50">
          <cell r="A50" t="str">
            <v>050201</v>
          </cell>
        </row>
        <row r="51">
          <cell r="A51" t="str">
            <v>050201</v>
          </cell>
        </row>
        <row r="52">
          <cell r="A52" t="str">
            <v>050201</v>
          </cell>
        </row>
        <row r="53">
          <cell r="A53" t="str">
            <v>050201</v>
          </cell>
        </row>
        <row r="54">
          <cell r="A54" t="str">
            <v>050201</v>
          </cell>
        </row>
        <row r="55">
          <cell r="A55" t="str">
            <v>050201</v>
          </cell>
        </row>
        <row r="56">
          <cell r="A56" t="str">
            <v>050201</v>
          </cell>
        </row>
        <row r="57">
          <cell r="A57" t="str">
            <v>050201</v>
          </cell>
        </row>
        <row r="58">
          <cell r="A58" t="str">
            <v>050201</v>
          </cell>
        </row>
        <row r="59">
          <cell r="A59" t="str">
            <v>050201</v>
          </cell>
        </row>
        <row r="60">
          <cell r="A60" t="str">
            <v>050201</v>
          </cell>
        </row>
        <row r="61">
          <cell r="A61" t="str">
            <v>050202</v>
          </cell>
        </row>
        <row r="62">
          <cell r="A62" t="str">
            <v>050202</v>
          </cell>
        </row>
        <row r="63">
          <cell r="A63" t="str">
            <v>050202</v>
          </cell>
        </row>
        <row r="64">
          <cell r="A64" t="str">
            <v>050202</v>
          </cell>
        </row>
        <row r="65">
          <cell r="A65" t="str">
            <v>050202</v>
          </cell>
        </row>
        <row r="66">
          <cell r="A66" t="str">
            <v>050202</v>
          </cell>
        </row>
        <row r="67">
          <cell r="A67" t="str">
            <v>050202</v>
          </cell>
        </row>
        <row r="68">
          <cell r="A68" t="str">
            <v>050202</v>
          </cell>
        </row>
        <row r="69">
          <cell r="A69" t="str">
            <v>050202</v>
          </cell>
        </row>
        <row r="70">
          <cell r="A70" t="str">
            <v>050202</v>
          </cell>
        </row>
        <row r="71">
          <cell r="A71" t="str">
            <v>050202</v>
          </cell>
        </row>
        <row r="72">
          <cell r="A72" t="str">
            <v>050202</v>
          </cell>
        </row>
        <row r="73">
          <cell r="A73" t="str">
            <v>050203</v>
          </cell>
        </row>
        <row r="74">
          <cell r="A74" t="str">
            <v>050203</v>
          </cell>
        </row>
        <row r="75">
          <cell r="A75" t="str">
            <v>050203</v>
          </cell>
        </row>
        <row r="76">
          <cell r="A76" t="str">
            <v>050203</v>
          </cell>
        </row>
        <row r="77">
          <cell r="A77" t="str">
            <v>050203</v>
          </cell>
        </row>
        <row r="78">
          <cell r="A78" t="str">
            <v>050203</v>
          </cell>
        </row>
        <row r="79">
          <cell r="A79" t="str">
            <v>050203</v>
          </cell>
        </row>
        <row r="80">
          <cell r="A80" t="str">
            <v>050203</v>
          </cell>
        </row>
        <row r="81">
          <cell r="A81" t="str">
            <v>050203</v>
          </cell>
        </row>
        <row r="82">
          <cell r="A82" t="str">
            <v>050203</v>
          </cell>
        </row>
        <row r="83">
          <cell r="A83" t="str">
            <v>050203</v>
          </cell>
        </row>
        <row r="84">
          <cell r="A84" t="str">
            <v>050203</v>
          </cell>
        </row>
        <row r="85">
          <cell r="A85" t="str">
            <v>050301</v>
          </cell>
        </row>
        <row r="86">
          <cell r="A86" t="str">
            <v>050301</v>
          </cell>
        </row>
        <row r="87">
          <cell r="A87" t="str">
            <v>050301</v>
          </cell>
        </row>
        <row r="88">
          <cell r="A88" t="str">
            <v>050301</v>
          </cell>
        </row>
        <row r="89">
          <cell r="A89" t="str">
            <v>050301</v>
          </cell>
        </row>
        <row r="90">
          <cell r="A90" t="str">
            <v>050301</v>
          </cell>
        </row>
        <row r="91">
          <cell r="A91" t="str">
            <v>050301</v>
          </cell>
        </row>
        <row r="92">
          <cell r="A92" t="str">
            <v>050301</v>
          </cell>
        </row>
        <row r="93">
          <cell r="A93" t="str">
            <v>050301</v>
          </cell>
        </row>
        <row r="94">
          <cell r="A94" t="str">
            <v>050301</v>
          </cell>
        </row>
        <row r="95">
          <cell r="A95" t="str">
            <v>050301</v>
          </cell>
        </row>
        <row r="96">
          <cell r="A96" t="str">
            <v>050301</v>
          </cell>
        </row>
        <row r="97">
          <cell r="A97" t="str">
            <v>050502</v>
          </cell>
        </row>
        <row r="98">
          <cell r="A98" t="str">
            <v>050502</v>
          </cell>
        </row>
        <row r="99">
          <cell r="A99" t="str">
            <v>050502</v>
          </cell>
        </row>
        <row r="100">
          <cell r="A100" t="str">
            <v>050502</v>
          </cell>
        </row>
        <row r="101">
          <cell r="A101" t="str">
            <v>060401</v>
          </cell>
        </row>
        <row r="102">
          <cell r="A102" t="str">
            <v>060401</v>
          </cell>
        </row>
        <row r="103">
          <cell r="A103" t="str">
            <v>060401</v>
          </cell>
        </row>
        <row r="104">
          <cell r="A104" t="str">
            <v>060401</v>
          </cell>
        </row>
        <row r="105">
          <cell r="A105" t="str">
            <v>080108</v>
          </cell>
        </row>
        <row r="106">
          <cell r="A106" t="str">
            <v>080401</v>
          </cell>
        </row>
        <row r="107">
          <cell r="A107" t="str">
            <v>080401</v>
          </cell>
        </row>
        <row r="108">
          <cell r="A108" t="str">
            <v>080401</v>
          </cell>
        </row>
        <row r="109">
          <cell r="A109" t="str">
            <v>080404</v>
          </cell>
        </row>
        <row r="110">
          <cell r="A110" t="str">
            <v>080404</v>
          </cell>
        </row>
        <row r="111">
          <cell r="A111" t="str">
            <v>080404</v>
          </cell>
        </row>
        <row r="112">
          <cell r="A112" t="str">
            <v>080404</v>
          </cell>
        </row>
        <row r="113">
          <cell r="A113" t="str">
            <v>080901</v>
          </cell>
        </row>
        <row r="114">
          <cell r="A114" t="str">
            <v>080901</v>
          </cell>
        </row>
        <row r="115">
          <cell r="A115" t="str">
            <v>080901</v>
          </cell>
        </row>
        <row r="116">
          <cell r="A116" t="str">
            <v>080901</v>
          </cell>
        </row>
        <row r="117">
          <cell r="A117" t="str">
            <v>080901</v>
          </cell>
        </row>
        <row r="118">
          <cell r="A118" t="str">
            <v>080901</v>
          </cell>
        </row>
        <row r="119">
          <cell r="A119" t="str">
            <v>080902</v>
          </cell>
        </row>
        <row r="120">
          <cell r="A120" t="str">
            <v>080902</v>
          </cell>
        </row>
        <row r="121">
          <cell r="A121" t="str">
            <v>080902</v>
          </cell>
        </row>
        <row r="122">
          <cell r="A122" t="str">
            <v>080902</v>
          </cell>
        </row>
        <row r="123">
          <cell r="A123" t="str">
            <v>080902</v>
          </cell>
        </row>
        <row r="124">
          <cell r="A124" t="str">
            <v>080902</v>
          </cell>
        </row>
        <row r="125">
          <cell r="A125" t="str">
            <v>080902</v>
          </cell>
        </row>
        <row r="126">
          <cell r="A126" t="str">
            <v>080903</v>
          </cell>
        </row>
        <row r="127">
          <cell r="A127" t="str">
            <v>080903</v>
          </cell>
        </row>
        <row r="128">
          <cell r="A128" t="str">
            <v>080903</v>
          </cell>
        </row>
        <row r="129">
          <cell r="A129" t="str">
            <v>080903</v>
          </cell>
        </row>
        <row r="130">
          <cell r="A130" t="str">
            <v>080903</v>
          </cell>
        </row>
        <row r="131">
          <cell r="A131" t="str">
            <v>080903</v>
          </cell>
        </row>
        <row r="132">
          <cell r="A132" t="str">
            <v>080903</v>
          </cell>
        </row>
        <row r="133">
          <cell r="A133" t="str">
            <v>081002</v>
          </cell>
        </row>
        <row r="134">
          <cell r="A134" t="str">
            <v>081002</v>
          </cell>
        </row>
        <row r="135">
          <cell r="A135" t="str">
            <v>081002</v>
          </cell>
        </row>
        <row r="136">
          <cell r="A136" t="str">
            <v>081002</v>
          </cell>
        </row>
        <row r="137">
          <cell r="A137" t="str">
            <v>081102</v>
          </cell>
        </row>
        <row r="138">
          <cell r="A138" t="str">
            <v>081102</v>
          </cell>
        </row>
        <row r="139">
          <cell r="A139" t="str">
            <v>081102</v>
          </cell>
        </row>
        <row r="140">
          <cell r="A140" t="str">
            <v>081302</v>
          </cell>
        </row>
        <row r="141">
          <cell r="A141" t="str">
            <v>081302</v>
          </cell>
        </row>
        <row r="142">
          <cell r="A142" t="str">
            <v>081302</v>
          </cell>
        </row>
        <row r="143">
          <cell r="A143" t="str">
            <v>081402</v>
          </cell>
        </row>
        <row r="144">
          <cell r="A144" t="str">
            <v>081402</v>
          </cell>
        </row>
        <row r="145">
          <cell r="A145" t="str">
            <v>081402</v>
          </cell>
        </row>
        <row r="146">
          <cell r="A146" t="str">
            <v>081602</v>
          </cell>
        </row>
        <row r="147">
          <cell r="A147" t="str">
            <v>081602</v>
          </cell>
        </row>
        <row r="148">
          <cell r="A148" t="str">
            <v>081602</v>
          </cell>
        </row>
        <row r="149">
          <cell r="A149" t="str">
            <v>081602</v>
          </cell>
        </row>
        <row r="150">
          <cell r="A150" t="str">
            <v>081602</v>
          </cell>
        </row>
        <row r="151">
          <cell r="A151" t="str">
            <v>081703</v>
          </cell>
        </row>
        <row r="152">
          <cell r="A152" t="str">
            <v>081704</v>
          </cell>
        </row>
        <row r="153">
          <cell r="A153" t="str">
            <v>081704</v>
          </cell>
        </row>
        <row r="154">
          <cell r="A154" t="str">
            <v>081704</v>
          </cell>
        </row>
        <row r="155">
          <cell r="A155" t="str">
            <v>081704</v>
          </cell>
        </row>
        <row r="156">
          <cell r="A156" t="str">
            <v>081704</v>
          </cell>
        </row>
        <row r="157">
          <cell r="A157" t="str">
            <v>081704</v>
          </cell>
        </row>
        <row r="158">
          <cell r="A158" t="str">
            <v>081704</v>
          </cell>
        </row>
        <row r="159">
          <cell r="A159" t="str">
            <v>081704</v>
          </cell>
        </row>
        <row r="160">
          <cell r="A160" t="str">
            <v>081704</v>
          </cell>
        </row>
        <row r="161">
          <cell r="A161" t="str">
            <v>081704</v>
          </cell>
        </row>
        <row r="162">
          <cell r="A162" t="str">
            <v>091104</v>
          </cell>
        </row>
        <row r="163">
          <cell r="A163" t="str">
            <v>091104</v>
          </cell>
        </row>
        <row r="164">
          <cell r="A164" t="str">
            <v>091104</v>
          </cell>
        </row>
        <row r="165">
          <cell r="A165" t="str">
            <v>091104</v>
          </cell>
        </row>
        <row r="166">
          <cell r="A166" t="str">
            <v>091104</v>
          </cell>
        </row>
        <row r="167">
          <cell r="A167" t="str">
            <v>091107</v>
          </cell>
        </row>
        <row r="168">
          <cell r="A168" t="str">
            <v>091107</v>
          </cell>
        </row>
        <row r="169">
          <cell r="A169" t="str">
            <v>091107</v>
          </cell>
        </row>
        <row r="170">
          <cell r="A170" t="str">
            <v>091107</v>
          </cell>
        </row>
        <row r="171">
          <cell r="A171" t="str">
            <v>091107</v>
          </cell>
        </row>
        <row r="172">
          <cell r="A172" t="str">
            <v>091109</v>
          </cell>
        </row>
        <row r="173">
          <cell r="A173" t="str">
            <v>091109</v>
          </cell>
        </row>
        <row r="174">
          <cell r="A174" t="str">
            <v>091109</v>
          </cell>
        </row>
        <row r="175">
          <cell r="A175" t="str">
            <v>091109</v>
          </cell>
        </row>
        <row r="176">
          <cell r="A176" t="str">
            <v>091109</v>
          </cell>
        </row>
        <row r="177">
          <cell r="A177" t="str">
            <v>091409</v>
          </cell>
        </row>
        <row r="178">
          <cell r="A178" t="str">
            <v>091409</v>
          </cell>
        </row>
        <row r="179">
          <cell r="A179" t="str">
            <v>091409</v>
          </cell>
        </row>
        <row r="180">
          <cell r="A180" t="str">
            <v>091409</v>
          </cell>
        </row>
        <row r="181">
          <cell r="A181" t="str">
            <v>091709</v>
          </cell>
        </row>
        <row r="182">
          <cell r="A182" t="str">
            <v>091709</v>
          </cell>
        </row>
        <row r="183">
          <cell r="A183" t="str">
            <v>091709</v>
          </cell>
        </row>
        <row r="184">
          <cell r="A184" t="str">
            <v>091709</v>
          </cell>
        </row>
        <row r="185">
          <cell r="A185" t="str">
            <v>100101</v>
          </cell>
        </row>
        <row r="186">
          <cell r="A186" t="str">
            <v>100101</v>
          </cell>
        </row>
        <row r="187">
          <cell r="A187" t="str">
            <v>100101</v>
          </cell>
        </row>
        <row r="188">
          <cell r="A188" t="str">
            <v>100101</v>
          </cell>
        </row>
        <row r="189">
          <cell r="A189" t="str">
            <v>100101</v>
          </cell>
        </row>
        <row r="190">
          <cell r="A190" t="str">
            <v>100401</v>
          </cell>
        </row>
        <row r="191">
          <cell r="A191" t="str">
            <v>100401</v>
          </cell>
        </row>
        <row r="192">
          <cell r="A192" t="str">
            <v>100401</v>
          </cell>
        </row>
        <row r="193">
          <cell r="A193" t="str">
            <v>100401</v>
          </cell>
        </row>
        <row r="194">
          <cell r="A194" t="str">
            <v>100401</v>
          </cell>
        </row>
        <row r="195">
          <cell r="A195" t="str">
            <v>100401</v>
          </cell>
        </row>
        <row r="196">
          <cell r="A196" t="str">
            <v>100401</v>
          </cell>
        </row>
        <row r="197">
          <cell r="A197" t="str">
            <v>100401</v>
          </cell>
        </row>
        <row r="198">
          <cell r="A198" t="str">
            <v>100402</v>
          </cell>
        </row>
        <row r="199">
          <cell r="A199" t="str">
            <v>100402</v>
          </cell>
        </row>
        <row r="200">
          <cell r="A200" t="str">
            <v>100402</v>
          </cell>
        </row>
        <row r="201">
          <cell r="A201" t="str">
            <v>100402</v>
          </cell>
        </row>
        <row r="202">
          <cell r="A202" t="str">
            <v>100402</v>
          </cell>
        </row>
        <row r="203">
          <cell r="A203" t="str">
            <v>100402</v>
          </cell>
        </row>
        <row r="204">
          <cell r="A204" t="str">
            <v>100403</v>
          </cell>
        </row>
        <row r="205">
          <cell r="A205" t="str">
            <v>100403</v>
          </cell>
        </row>
        <row r="206">
          <cell r="A206" t="str">
            <v>100403</v>
          </cell>
        </row>
        <row r="207">
          <cell r="A207" t="str">
            <v>100403</v>
          </cell>
        </row>
        <row r="208">
          <cell r="A208" t="str">
            <v>100403</v>
          </cell>
        </row>
        <row r="209">
          <cell r="A209" t="str">
            <v>100403</v>
          </cell>
        </row>
        <row r="210">
          <cell r="A210" t="str">
            <v>100403</v>
          </cell>
        </row>
        <row r="211">
          <cell r="A211" t="str">
            <v>100404</v>
          </cell>
        </row>
        <row r="212">
          <cell r="A212" t="str">
            <v>100404</v>
          </cell>
        </row>
        <row r="213">
          <cell r="A213" t="str">
            <v>100404</v>
          </cell>
        </row>
        <row r="214">
          <cell r="A214" t="str">
            <v>100405</v>
          </cell>
        </row>
        <row r="215">
          <cell r="A215" t="str">
            <v>100405</v>
          </cell>
        </row>
        <row r="216">
          <cell r="A216" t="str">
            <v>100405</v>
          </cell>
        </row>
        <row r="217">
          <cell r="A217" t="str">
            <v>100405</v>
          </cell>
        </row>
        <row r="218">
          <cell r="A218" t="str">
            <v>100405</v>
          </cell>
        </row>
        <row r="219">
          <cell r="A219" t="str">
            <v>100405</v>
          </cell>
        </row>
        <row r="220">
          <cell r="A220" t="str">
            <v>100405</v>
          </cell>
        </row>
        <row r="221">
          <cell r="A221" t="str">
            <v>100405</v>
          </cell>
        </row>
        <row r="222">
          <cell r="A222" t="str">
            <v>100406</v>
          </cell>
        </row>
        <row r="223">
          <cell r="A223" t="str">
            <v>100406</v>
          </cell>
        </row>
        <row r="224">
          <cell r="A224" t="str">
            <v>100406</v>
          </cell>
        </row>
        <row r="225">
          <cell r="A225" t="str">
            <v>100406</v>
          </cell>
        </row>
        <row r="226">
          <cell r="A226" t="str">
            <v>100406</v>
          </cell>
        </row>
        <row r="227">
          <cell r="A227" t="str">
            <v>100406</v>
          </cell>
        </row>
        <row r="228">
          <cell r="A228" t="str">
            <v>100406</v>
          </cell>
        </row>
        <row r="229">
          <cell r="A229" t="str">
            <v>100406</v>
          </cell>
        </row>
        <row r="230">
          <cell r="A230" t="str">
            <v>100406</v>
          </cell>
        </row>
        <row r="231">
          <cell r="A231" t="str">
            <v>100406</v>
          </cell>
        </row>
        <row r="232">
          <cell r="A232" t="str">
            <v>120802</v>
          </cell>
        </row>
        <row r="233">
          <cell r="A233" t="str">
            <v>130101</v>
          </cell>
        </row>
        <row r="234">
          <cell r="A234" t="str">
            <v>130101</v>
          </cell>
        </row>
        <row r="235">
          <cell r="A235" t="str">
            <v>130101</v>
          </cell>
        </row>
        <row r="236">
          <cell r="A236" t="str">
            <v>130101</v>
          </cell>
        </row>
        <row r="237">
          <cell r="A237" t="str">
            <v>130101</v>
          </cell>
        </row>
        <row r="238">
          <cell r="A238" t="str">
            <v>130205</v>
          </cell>
        </row>
        <row r="239">
          <cell r="A239" t="str">
            <v>500002-12</v>
          </cell>
        </row>
        <row r="240">
          <cell r="A240" t="str">
            <v>500008</v>
          </cell>
        </row>
        <row r="241">
          <cell r="A241" t="str">
            <v>500012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1">
          <cell r="W1" t="str">
            <v>Cdhu.xls</v>
          </cell>
        </row>
        <row r="2">
          <cell r="W2" t="str">
            <v>Conserva.xls</v>
          </cell>
        </row>
        <row r="3">
          <cell r="K3">
            <v>6</v>
          </cell>
          <cell r="W3" t="str">
            <v>Der-SP.xls</v>
          </cell>
        </row>
        <row r="4">
          <cell r="K4">
            <v>4</v>
          </cell>
          <cell r="W4" t="str">
            <v>Der-SP-Pem.xls</v>
          </cell>
        </row>
        <row r="5">
          <cell r="K5">
            <v>6</v>
          </cell>
          <cell r="W5" t="str">
            <v>DnerPem.xls</v>
          </cell>
        </row>
        <row r="6">
          <cell r="K6">
            <v>6</v>
          </cell>
          <cell r="W6" t="str">
            <v>DnerSimples.xls</v>
          </cell>
        </row>
        <row r="7">
          <cell r="K7">
            <v>7</v>
          </cell>
          <cell r="W7" t="str">
            <v>Edif.xls</v>
          </cell>
        </row>
        <row r="8">
          <cell r="K8">
            <v>7</v>
          </cell>
          <cell r="W8" t="str">
            <v>Edif-Jun2002.xls</v>
          </cell>
        </row>
        <row r="9">
          <cell r="K9">
            <v>7</v>
          </cell>
          <cell r="W9" t="str">
            <v>EMOP.xls</v>
          </cell>
        </row>
        <row r="10">
          <cell r="W10" t="str">
            <v>EMOP-98.xls</v>
          </cell>
        </row>
        <row r="11">
          <cell r="B11" t="str">
            <v>A9</v>
          </cell>
          <cell r="C11" t="str">
            <v>A17</v>
          </cell>
          <cell r="D11" t="str">
            <v>A25</v>
          </cell>
          <cell r="E11" t="str">
            <v>A17</v>
          </cell>
          <cell r="F11" t="str">
            <v>A33</v>
          </cell>
          <cell r="G11" t="str">
            <v>A17</v>
          </cell>
          <cell r="H11" t="e">
            <v>#N/A</v>
          </cell>
          <cell r="W11" t="str">
            <v>EmopAlterado1-98.xls</v>
          </cell>
        </row>
        <row r="12">
          <cell r="W12" t="str">
            <v>EmopAlterado-98.xls</v>
          </cell>
        </row>
        <row r="13">
          <cell r="W13" t="str">
            <v>EmopOriginal-98.xls</v>
          </cell>
        </row>
        <row r="14">
          <cell r="W14" t="str">
            <v>EmpPadrão-CDHU.xls</v>
          </cell>
        </row>
        <row r="15">
          <cell r="C15">
            <v>1</v>
          </cell>
          <cell r="W15" t="str">
            <v>EmpSicro2Oxcel.xls</v>
          </cell>
        </row>
        <row r="16">
          <cell r="C16">
            <v>2</v>
          </cell>
          <cell r="W16" t="str">
            <v>EmpSicro2-R2.xls</v>
          </cell>
        </row>
        <row r="17">
          <cell r="C17">
            <v>3</v>
          </cell>
          <cell r="W17" t="str">
            <v>FDE.xls</v>
          </cell>
        </row>
        <row r="18">
          <cell r="C18">
            <v>4</v>
          </cell>
          <cell r="W18" t="str">
            <v>Insumos Geral-300106.xls</v>
          </cell>
        </row>
        <row r="19">
          <cell r="C19">
            <v>5</v>
          </cell>
          <cell r="W19" t="str">
            <v>Insumos Geral-310106.xls</v>
          </cell>
        </row>
        <row r="20">
          <cell r="C20">
            <v>6</v>
          </cell>
          <cell r="W20" t="str">
            <v>Montagem.xls</v>
          </cell>
        </row>
        <row r="21">
          <cell r="C21">
            <v>7</v>
          </cell>
          <cell r="W21" t="str">
            <v>Produções-Dnit.xls</v>
          </cell>
        </row>
        <row r="22">
          <cell r="C22">
            <v>8</v>
          </cell>
          <cell r="W22" t="str">
            <v>Sabesp.xls</v>
          </cell>
        </row>
        <row r="23">
          <cell r="C23">
            <v>9</v>
          </cell>
          <cell r="W23" t="str">
            <v>Sabesp2003.xls</v>
          </cell>
        </row>
        <row r="24">
          <cell r="C24">
            <v>10</v>
          </cell>
          <cell r="W24" t="str">
            <v>SabespTCPO.xls</v>
          </cell>
        </row>
        <row r="25">
          <cell r="C25">
            <v>11</v>
          </cell>
          <cell r="W25" t="str">
            <v>Sicro2_Base_SPFev05-Ago06.xls</v>
          </cell>
        </row>
        <row r="26">
          <cell r="C26">
            <v>12</v>
          </cell>
          <cell r="W26" t="str">
            <v>Sicro2_Prod_SPFev05.xls</v>
          </cell>
        </row>
        <row r="27">
          <cell r="W27" t="str">
            <v>Sicro2ProdSPFev05.xls</v>
          </cell>
        </row>
        <row r="28">
          <cell r="W28" t="str">
            <v>Sicro2-Prod-SP-Fev05.xls</v>
          </cell>
        </row>
        <row r="29">
          <cell r="W29" t="str">
            <v>Sicro2-SP-Fev05.xls</v>
          </cell>
        </row>
        <row r="30">
          <cell r="W30" t="str">
            <v>SIURBjul2005.xls</v>
          </cell>
        </row>
        <row r="31">
          <cell r="W31" t="str">
            <v>TCPO9.xls</v>
          </cell>
        </row>
        <row r="32">
          <cell r="W32" t="str">
            <v>TCPO9-Ago06.xls</v>
          </cell>
        </row>
        <row r="40">
          <cell r="B40" t="str">
            <v>Atividade</v>
          </cell>
        </row>
        <row r="41">
          <cell r="B41" t="str">
            <v>Item</v>
          </cell>
        </row>
        <row r="42">
          <cell r="B42" t="str">
            <v>Codigo</v>
          </cell>
        </row>
        <row r="43">
          <cell r="B43" t="str">
            <v>Descrição</v>
          </cell>
        </row>
        <row r="44">
          <cell r="B44" t="str">
            <v>Unidade</v>
          </cell>
        </row>
        <row r="45">
          <cell r="B45" t="str">
            <v>Quantidade</v>
          </cell>
        </row>
        <row r="46">
          <cell r="B46" t="str">
            <v>Custo Unitário</v>
          </cell>
        </row>
        <row r="47">
          <cell r="B47" t="str">
            <v>Preço Unitário</v>
          </cell>
        </row>
        <row r="48">
          <cell r="B48" t="str">
            <v>Custo Unitário Material</v>
          </cell>
        </row>
        <row r="49">
          <cell r="B49" t="str">
            <v>Custo Unitário Mão Obra</v>
          </cell>
        </row>
        <row r="50">
          <cell r="B50" t="str">
            <v>Custo Unitário Equipamento</v>
          </cell>
        </row>
        <row r="51">
          <cell r="B51" t="str">
            <v>Custo Unitário Empreiteiros</v>
          </cell>
        </row>
        <row r="52">
          <cell r="B52" t="str">
            <v>Custo Unitário Outros</v>
          </cell>
        </row>
        <row r="53">
          <cell r="B53" t="str">
            <v>Custo Total</v>
          </cell>
        </row>
        <row r="54">
          <cell r="B54" t="str">
            <v>Preço Total</v>
          </cell>
        </row>
        <row r="55">
          <cell r="B55" t="str">
            <v>Custo Total Material</v>
          </cell>
        </row>
        <row r="56">
          <cell r="B56" t="str">
            <v>Custo Total Mão Obra</v>
          </cell>
        </row>
        <row r="57">
          <cell r="B57" t="str">
            <v>Custo Total Equipamento</v>
          </cell>
        </row>
        <row r="58">
          <cell r="B58" t="str">
            <v>Custo Total Empreiteiros</v>
          </cell>
        </row>
        <row r="59">
          <cell r="B59" t="str">
            <v>Custo Total Outros</v>
          </cell>
        </row>
        <row r="60">
          <cell r="B60" t="str">
            <v>BDI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_R$"/>
      <sheetName val="Report_US$"/>
      <sheetName val="GRAPHS"/>
      <sheetName val="Prem-IS"/>
      <sheetName val="Prem-BS"/>
      <sheetName val="Anual_R$"/>
      <sheetName val="Anual_US$"/>
      <sheetName val="multiples"/>
      <sheetName val="WACC"/>
      <sheetName val="dados"/>
      <sheetName val="Celular"/>
      <sheetName val="tabela1"/>
      <sheetName val="tabela2"/>
      <sheetName val="tabela3"/>
      <sheetName val="tabela4"/>
      <sheetName val="market"/>
      <sheetName val="results"/>
      <sheetName val="CPU"/>
      <sheetName val="GerRel"/>
      <sheetName val="Composições"/>
      <sheetName val="Insumos"/>
      <sheetName val="Serviços"/>
      <sheetName val="Configuration"/>
      <sheetName val="Funding"/>
      <sheetName val="Macroeconomics"/>
      <sheetName val="BUDGET"/>
      <sheetName val="DO NOT USE PRINT! Macro Data"/>
      <sheetName val="Sheet1"/>
      <sheetName val="Control"/>
      <sheetName val="Profit &amp; Loss"/>
      <sheetName val="Project Enigma Valuation V01  "/>
      <sheetName val="gráfic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>
        <row r="12">
          <cell r="E12" t="str">
            <v>a=blpH(E10,"EQY_WEIGHTED_AVG_PX,PX_LAST,PX_VOLUME","1/1/1998"," ",0,TRUE,"D","C","C",TRUE,1296,4)</v>
          </cell>
          <cell r="J12" t="str">
            <v>a=blpH(J10,"EQY_WEIGHTED_AVG_PX,PX_LAST,PX_VOLUME","1/1/1998"," ",0,TRUE,"D","C","C",TRUE,1296,4)</v>
          </cell>
          <cell r="O12" t="str">
            <v>a=blpH(O10,"EQY_WEIGHTED_AVG_PX,PX_LAST,PX_VOLUME","1/1/1998"," ",0,TRUE,"D","C","C",TRUE,1296,4)</v>
          </cell>
          <cell r="T12" t="str">
            <v>a=blpH(T10,"EQY_WEIGHTED_AVG_PX,PX_LAST,PX_VOLUME","1/1/1998"," ",0,TRUE,"D","C","C",TRUE,1296,4)</v>
          </cell>
          <cell r="Y12" t="str">
            <v>a=blpH(Y10,"EQY_WEIGHTED_AVG_PX,PX_LAST,PX_VOLUME","1/1/1998"," ",0,TRUE,"D","C","C",TRUE,1296,4)</v>
          </cell>
          <cell r="AD12" t="str">
            <v>a=blpH(AD10,"EQY_WEIGHTED_AVG_PX,PX_LAST,PX_VOLUME","1/1/1998"," ",0,TRUE,"D","C","C",TRUE,1296,4)</v>
          </cell>
          <cell r="AI12" t="str">
            <v>a=blpH(AI10,"EQY_WEIGHTED_AVG_PX,PX_LAST,PX_VOLUME","1/1/1998"," ",0,TRUE,"D","C","C",TRUE,1296,4)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Drawdown"/>
      <sheetName val="Cashflow"/>
      <sheetName val="BBPL_Returns"/>
      <sheetName val="Profit_Loss"/>
      <sheetName val="For Consolidation"/>
      <sheetName val="Summary"/>
      <sheetName val="Budget Output 99-03"/>
      <sheetName val="Capex"/>
      <sheetName val="Max Cash"/>
      <sheetName val="Depreciation"/>
      <sheetName val="Tax"/>
      <sheetName val="Repayments"/>
      <sheetName val="Revenue"/>
      <sheetName val="Opex"/>
      <sheetName val="Balance_Sheet"/>
      <sheetName val="Cash_Workings"/>
    </sheetNames>
    <sheetDataSet>
      <sheetData sheetId="0"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</row>
      </sheetData>
      <sheetData sheetId="1">
        <row r="28">
          <cell r="G28">
            <v>0</v>
          </cell>
          <cell r="H28">
            <v>8610.0260375304006</v>
          </cell>
          <cell r="I28">
            <v>0</v>
          </cell>
          <cell r="J28">
            <v>0</v>
          </cell>
        </row>
        <row r="29">
          <cell r="G29">
            <v>0</v>
          </cell>
          <cell r="H29">
            <v>8610.0260375304006</v>
          </cell>
          <cell r="I29">
            <v>0</v>
          </cell>
          <cell r="J29">
            <v>0</v>
          </cell>
        </row>
      </sheetData>
      <sheetData sheetId="2">
        <row r="31">
          <cell r="G31">
            <v>0</v>
          </cell>
          <cell r="H31">
            <v>9775.652766545556</v>
          </cell>
          <cell r="I31">
            <v>30058.924240017193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</row>
      </sheetData>
      <sheetData sheetId="3"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are Prices"/>
      <sheetName val="Alcan"/>
      <sheetName val="Alcoa"/>
      <sheetName val="Anglo "/>
      <sheetName val="Antofagasta"/>
      <sheetName val="Asarco"/>
      <sheetName val="Asturiana"/>
      <sheetName val="Aur"/>
      <sheetName val="BHP"/>
      <sheetName val="Billiton"/>
      <sheetName val="Boliden"/>
      <sheetName val="Cameco"/>
      <sheetName val="Coeur"/>
      <sheetName val="Cominco"/>
      <sheetName val="CVRD"/>
      <sheetName val="Cyprus"/>
      <sheetName val="Falconbridge"/>
      <sheetName val="Freeport"/>
      <sheetName val="Grupo Mexico"/>
      <sheetName val="Inco"/>
      <sheetName val="Inmet"/>
      <sheetName val="Lonmin"/>
      <sheetName val="MIM"/>
      <sheetName val="Noranda"/>
      <sheetName val="Minorco"/>
      <sheetName val="North"/>
      <sheetName val="Pasminco"/>
      <sheetName val="Peñoles"/>
      <sheetName val="Phelps Dodge"/>
      <sheetName val="Rio Algom"/>
      <sheetName val="Rio Tinto"/>
      <sheetName val="Savage"/>
      <sheetName val="SPCC"/>
      <sheetName val="Südelektra"/>
      <sheetName val="Union Minière"/>
      <sheetName val="WMC"/>
      <sheetName val="Trading Stats"/>
      <sheetName val="Credit Stats"/>
      <sheetName val="Other Stats"/>
    </sheetNames>
    <sheetDataSet>
      <sheetData sheetId="0" refreshError="1"/>
      <sheetData sheetId="1" refreshError="1">
        <row r="163">
          <cell r="C163">
            <v>1.714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Inputs"/>
      <sheetName val="Assum"/>
      <sheetName val="Op-BS"/>
      <sheetName val="IS"/>
      <sheetName val="BSCF"/>
      <sheetName val="Ratios"/>
      <sheetName val="Sens"/>
      <sheetName val="Matrix"/>
      <sheetName val="Contrib"/>
      <sheetName val="AcqIS"/>
      <sheetName val="AcqBSCF"/>
      <sheetName val="AcqRat"/>
      <sheetName val="AcqDCF1"/>
      <sheetName val="AcqDCF2"/>
      <sheetName val="Wacc"/>
      <sheetName val="DCF-EBITDA"/>
      <sheetName val="Summary"/>
      <sheetName val="Macroeconomic"/>
      <sheetName val="Scenarios"/>
      <sheetName val="Projections"/>
      <sheetName val="Income Statement"/>
      <sheetName val="Balance Sheet - Cash Flow"/>
      <sheetName val="Module1"/>
      <sheetName val="Module2"/>
      <sheetName val="Module3"/>
      <sheetName val="Module4"/>
      <sheetName val="Receitas"/>
      <sheetName val=""/>
      <sheetName val="44"/>
      <sheetName val="48"/>
      <sheetName val="Income_Statement"/>
      <sheetName val="Balance_Sheet_-_Cash_Flow"/>
      <sheetName val="Plan2"/>
      <sheetName val="Lista"/>
      <sheetName val="Apoio"/>
      <sheetName val="2. Resumo de Elim."/>
      <sheetName val="Estrutura Função"/>
      <sheetName val="CONSSID12-96"/>
      <sheetName val="Planilha1"/>
      <sheetName val="Plan4"/>
      <sheetName val="Turno"/>
      <sheetName val="Validação de Dados"/>
    </sheetNames>
    <sheetDataSet>
      <sheetData sheetId="0" refreshError="1"/>
      <sheetData sheetId="1" refreshError="1"/>
      <sheetData sheetId="2" refreshError="1"/>
      <sheetData sheetId="3" refreshError="1">
        <row r="14">
          <cell r="E14" t="e">
            <v>#REF!</v>
          </cell>
        </row>
        <row r="15">
          <cell r="E15">
            <v>0</v>
          </cell>
        </row>
        <row r="17">
          <cell r="E17" t="e">
            <v>#REF!</v>
          </cell>
        </row>
        <row r="19">
          <cell r="E19">
            <v>95.678545017724929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"/>
      <sheetName val="MC"/>
      <sheetName val="IRR"/>
      <sheetName val="ASSUMPTIONS"/>
      <sheetName val="Title"/>
      <sheetName val="TAB1"/>
      <sheetName val="L DETAIL DOM"/>
      <sheetName val="L DETAIL INTL"/>
      <sheetName val="L DETAIL"/>
      <sheetName val="L SUM"/>
      <sheetName val="TAB2"/>
      <sheetName val="C DETAIL DOM"/>
      <sheetName val="C DETAIL INTL"/>
      <sheetName val="C DETAIL"/>
      <sheetName val="C SUM"/>
      <sheetName val="TAB3"/>
      <sheetName val="SUM"/>
      <sheetName val="TAB4"/>
      <sheetName val="S&amp;U"/>
      <sheetName val="TAB5"/>
      <sheetName val="L CAPSTRUCT"/>
      <sheetName val="C CAPSTRUCT"/>
      <sheetName val="TAB6"/>
      <sheetName val="L SUMMARY"/>
      <sheetName val="L SUMMARY BASE"/>
      <sheetName val="L SUMMARY NB"/>
      <sheetName val="L TOTAL"/>
      <sheetName val="L NA"/>
      <sheetName val="L US"/>
      <sheetName val="L US BASE"/>
      <sheetName val="L US NEW BUILD"/>
      <sheetName val="L US DISPO"/>
      <sheetName val="L US CAPEX"/>
      <sheetName val="L STAR"/>
      <sheetName val="L STAR BASE"/>
      <sheetName val="L STAR NEW BUILD"/>
      <sheetName val="L MAGIC"/>
      <sheetName val="L MAGIC BASE"/>
      <sheetName val="L MAGIC NEW BUILD"/>
      <sheetName val="L CAN"/>
      <sheetName val="L CAN BASE"/>
      <sheetName val="L CAN NEW BUILD"/>
      <sheetName val="L CAN DISPO"/>
      <sheetName val="L CAN CAPEX"/>
      <sheetName val="L INTL"/>
      <sheetName val="L SPAIN"/>
      <sheetName val="L SPAIN BASE"/>
      <sheetName val="L SPAIN NEW BUILD"/>
      <sheetName val="L SPAIN CAPEX"/>
      <sheetName val="L OTHER INTL"/>
      <sheetName val="L OTHER INTL BASE"/>
      <sheetName val="L OTHER INTL NEW BUILD"/>
      <sheetName val="L INTL CAPEX"/>
    </sheetNames>
    <sheetDataSet>
      <sheetData sheetId="0" refreshError="1"/>
      <sheetData sheetId="1" refreshError="1"/>
      <sheetData sheetId="2" refreshError="1"/>
      <sheetData sheetId="3" refreshError="1">
        <row r="4">
          <cell r="J4">
            <v>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"/>
      <sheetName val="Projeto &gt;&gt;&gt;"/>
      <sheetName val="Painel de Controle"/>
      <sheetName val="Forecast"/>
      <sheetName val="Premissas"/>
      <sheetName val="QUF"/>
      <sheetName val="Cálculos"/>
      <sheetName val="Carregamento Pax&amp;Km"/>
      <sheetName val="Capex Curva"/>
      <sheetName val="Capex"/>
      <sheetName val="Fin 1"/>
      <sheetName val="Fin 2"/>
      <sheetName val="Fin 3"/>
      <sheetName val="Fin 4"/>
      <sheetName val="Fin Com"/>
      <sheetName val="Mapa"/>
      <sheetName val="Depr"/>
      <sheetName val="Check"/>
      <sheetName val="CPM"/>
      <sheetName val="VfM &gt;&gt;&gt;"/>
      <sheetName val="VfM"/>
      <sheetName val="PSC"/>
      <sheetName val="Dados Vfm"/>
      <sheetName val="Investimentos"/>
      <sheetName val="Premiss.Invest. "/>
      <sheetName val="DPO - M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are Prices"/>
      <sheetName val="Alcan"/>
      <sheetName val="Alcoa"/>
      <sheetName val="Anglo "/>
      <sheetName val="Antofagasta"/>
      <sheetName val="Asarco"/>
      <sheetName val="Asturiana"/>
      <sheetName val="Aur"/>
      <sheetName val="BHP"/>
      <sheetName val="Billiton"/>
      <sheetName val="Boliden"/>
      <sheetName val="Breakwater"/>
      <sheetName val="Caemi"/>
      <sheetName val="Cameco"/>
      <sheetName val="Clev Cliffs"/>
      <sheetName val="Coeur"/>
      <sheetName val="Cominco"/>
      <sheetName val="CVRD"/>
      <sheetName val="Cyprus"/>
      <sheetName val="Eramet"/>
      <sheetName val="Falconbridge"/>
      <sheetName val="Freeport"/>
      <sheetName val="Grupo Mexico"/>
      <sheetName val="Iluka"/>
      <sheetName val="Inco"/>
      <sheetName val="Inmet"/>
      <sheetName val="Lonmin"/>
      <sheetName val="Milpo"/>
      <sheetName val="MIM"/>
      <sheetName val="Noranda"/>
      <sheetName val="Minorco"/>
      <sheetName val="North"/>
      <sheetName val="Peñoles"/>
      <sheetName val="Pasminco"/>
      <sheetName val="Phelps Dodge"/>
      <sheetName val="Rio Algom"/>
      <sheetName val="Rio Tinto"/>
      <sheetName val="Savage"/>
      <sheetName val="SPCC"/>
      <sheetName val="Teck"/>
      <sheetName val="Union Minière"/>
      <sheetName val="Volcan"/>
      <sheetName val="Western"/>
      <sheetName val="WMC"/>
      <sheetName val="Xstrata"/>
      <sheetName val="Trading Multiples"/>
      <sheetName val="Credit Multiples"/>
      <sheetName val="Other Multiples"/>
      <sheetName val="Liquidity Multiples"/>
      <sheetName val="Assumptions"/>
      <sheetName val="SGW OUTPUT"/>
      <sheetName val="Cabot"/>
      <sheetName val="Sta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ES"/>
      <sheetName val="ASSUM"/>
      <sheetName val="Caseses"/>
      <sheetName val="INPUTS"/>
      <sheetName val="CUST&amp;GWH"/>
      <sheetName val="REVENUES"/>
      <sheetName val="TARIFF"/>
      <sheetName val="EXPENSES"/>
      <sheetName val="BS_IS (R$)"/>
      <sheetName val="PPE"/>
      <sheetName val="Debt"/>
      <sheetName val="Debt_sum"/>
      <sheetName val="DEPR"/>
      <sheetName val="O&amp;M"/>
      <sheetName val="CF (R$)"/>
      <sheetName val="CF (US$)"/>
      <sheetName val="SUMMARY"/>
      <sheetName val="EINC"/>
      <sheetName val="PRI"/>
      <sheetName val="TAXES"/>
      <sheetName val="CTA"/>
      <sheetName val="US$ DEB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&gt;&gt;&gt;"/>
      <sheetName val="Control Panel"/>
      <sheetName val="Assumptions"/>
      <sheetName val="Forecast Mensal"/>
      <sheetName val="Forecast Anual"/>
      <sheetName val="Depreciação Real"/>
      <sheetName val="Ponte 1"/>
      <sheetName val="BNDES"/>
      <sheetName val="Check"/>
      <sheetName val="VfM"/>
      <sheetName val="PSC"/>
      <sheetName val="PSC Gráfico"/>
    </sheetNames>
    <sheetDataSet>
      <sheetData sheetId="0" refreshError="1"/>
      <sheetData sheetId="1">
        <row r="82">
          <cell r="Q82">
            <v>0.7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eet1"/>
      <sheetName val="Data"/>
    </sheetNames>
    <sheetDataSet>
      <sheetData sheetId="0"/>
      <sheetData sheetId="1"/>
      <sheetData sheetId="2">
        <row r="8">
          <cell r="V8" t="str">
            <v>NetConnections (8)</v>
          </cell>
          <cell r="X8" t="str">
            <v>Fiber (9)</v>
          </cell>
          <cell r="AA8" t="str">
            <v xml:space="preserve">McLeod USA </v>
          </cell>
          <cell r="AC8" t="str">
            <v xml:space="preserve">Intermedia </v>
          </cell>
          <cell r="AE8" t="str">
            <v xml:space="preserve">Nextlink </v>
          </cell>
        </row>
        <row r="10">
          <cell r="V10" t="str">
            <v>Provides high-speed access networking solutions using digital subscriber line (DSL) technology to businesses.  The Company's network connects to the Internet and to private local and wide area networks.</v>
          </cell>
          <cell r="X10" t="str">
            <v>Provides technologically advanced, high-bandwidth fiber optic communications infrastructure in North America.  Targets communications carriers, internet service providers and corporations with enterprise network needs.</v>
          </cell>
          <cell r="AA10" t="str">
            <v>CLEC offering "one-stop" integrated telecom (including wireless) services to small and medium-sized businesses and to residential customers.  Also sells telecom equipment and publishes telephone directories.</v>
          </cell>
          <cell r="AC10" t="str">
            <v>Largest CLEC and integrated service provider of local, long distance and enhanced data services (leading ISP) to businesses and government customers.</v>
          </cell>
        </row>
        <row r="11">
          <cell r="V11" t="str">
            <v>Has begun operations in 9 markets and is planning on adding 23 during the course of 1999.</v>
          </cell>
          <cell r="X11" t="str">
            <v>Has been designing, engineering and constructing communications networks for 12 years, first as the telecommunications division of Ledcor Industries, and since May 1998 as a separate subsidiary of Ledcor.</v>
          </cell>
          <cell r="AA11" t="str">
            <v>Will primarily grow by increasing bundled service offerings and by adding new small to medium-sized markets in the Midwest.  Will continue to expand network, with 5,500 additional route mile planned over the next three years.</v>
          </cell>
          <cell r="AC11" t="str">
            <v>Currently can reach $34 billion local, long distance and data market (out of $222 billion national market) with expansion to $90 billion market by end of 1998.  Has aggressively pursued acquisitions and added 81 sales offices in the last 16 months.</v>
          </cell>
        </row>
        <row r="13">
          <cell r="V13" t="str">
            <v>Nationwide</v>
          </cell>
          <cell r="X13" t="str">
            <v>North-America</v>
          </cell>
          <cell r="AA13" t="str">
            <v>Midwest</v>
          </cell>
          <cell r="AC13" t="str">
            <v>National Service</v>
          </cell>
          <cell r="AE13" t="str">
            <v xml:space="preserve">Operates in 38 Cities </v>
          </cell>
        </row>
        <row r="14">
          <cell r="AC14" t="str">
            <v>Licensed as CLEC</v>
          </cell>
          <cell r="AE14" t="str">
            <v>Nationally</v>
          </cell>
        </row>
        <row r="15">
          <cell r="AC15" t="str">
            <v>in 37 States</v>
          </cell>
        </row>
        <row r="16">
          <cell r="AC16" t="str">
            <v>Sales Offices</v>
          </cell>
        </row>
        <row r="17">
          <cell r="AC17" t="str">
            <v>in 81 Cities</v>
          </cell>
        </row>
        <row r="95">
          <cell r="AA95" t="str">
            <v xml:space="preserve">McLeod USA </v>
          </cell>
          <cell r="AC95" t="str">
            <v xml:space="preserve">Intermedia </v>
          </cell>
          <cell r="AE95" t="str">
            <v xml:space="preserve">Nextlink </v>
          </cell>
        </row>
        <row r="97">
          <cell r="V97" t="str">
            <v>Sr. Disc. Notes</v>
          </cell>
          <cell r="X97" t="str">
            <v>Sr. Notes</v>
          </cell>
          <cell r="AA97" t="str">
            <v>Sr. Notes</v>
          </cell>
          <cell r="AC97" t="str">
            <v>Sr. Notes</v>
          </cell>
          <cell r="AE97" t="str">
            <v>Sr. Notes</v>
          </cell>
        </row>
        <row r="98">
          <cell r="V98">
            <v>35913</v>
          </cell>
          <cell r="X98">
            <v>36147</v>
          </cell>
          <cell r="AA98">
            <v>36203</v>
          </cell>
          <cell r="AC98">
            <v>36210</v>
          </cell>
          <cell r="AE98">
            <v>36103</v>
          </cell>
        </row>
        <row r="99">
          <cell r="V99" t="str">
            <v>2008</v>
          </cell>
          <cell r="X99">
            <v>2005</v>
          </cell>
          <cell r="AA99" t="str">
            <v>2009</v>
          </cell>
          <cell r="AC99" t="str">
            <v>2009</v>
          </cell>
          <cell r="AE99">
            <v>2008</v>
          </cell>
        </row>
        <row r="100">
          <cell r="V100">
            <v>0.13500000000000001</v>
          </cell>
          <cell r="X100">
            <v>0.125</v>
          </cell>
          <cell r="AA100">
            <v>8.1250000000000003E-2</v>
          </cell>
          <cell r="AC100">
            <v>9.5000000000000001E-2</v>
          </cell>
          <cell r="AE100">
            <v>0.1075</v>
          </cell>
        </row>
        <row r="101">
          <cell r="V101">
            <v>290</v>
          </cell>
          <cell r="X101">
            <v>175</v>
          </cell>
          <cell r="AA101">
            <v>500</v>
          </cell>
          <cell r="AC101">
            <v>300</v>
          </cell>
          <cell r="AE101">
            <v>500</v>
          </cell>
        </row>
        <row r="102">
          <cell r="V102">
            <v>96</v>
          </cell>
          <cell r="X102">
            <v>106.75</v>
          </cell>
          <cell r="AA102">
            <v>94.25</v>
          </cell>
          <cell r="AC102">
            <v>97.75</v>
          </cell>
          <cell r="AE102">
            <v>100.25</v>
          </cell>
        </row>
        <row r="103">
          <cell r="V103" t="str">
            <v>NR/NR</v>
          </cell>
          <cell r="X103" t="str">
            <v>B3/B-</v>
          </cell>
          <cell r="AA103" t="str">
            <v>B2/B+</v>
          </cell>
          <cell r="AC103" t="str">
            <v>B2/B</v>
          </cell>
          <cell r="AE103" t="str">
            <v>B3/B</v>
          </cell>
        </row>
        <row r="104">
          <cell r="V104">
            <v>0.13</v>
          </cell>
          <cell r="X104">
            <v>0.10863</v>
          </cell>
          <cell r="AA104">
            <v>9.0230000000000005E-2</v>
          </cell>
          <cell r="AC104">
            <v>9.8599999999999993E-2</v>
          </cell>
          <cell r="AE104">
            <v>0.10699</v>
          </cell>
        </row>
        <row r="105">
          <cell r="V105">
            <v>39614</v>
          </cell>
          <cell r="X105">
            <v>38032</v>
          </cell>
          <cell r="AA105">
            <v>39859</v>
          </cell>
          <cell r="AC105">
            <v>39873</v>
          </cell>
          <cell r="AE105">
            <v>38732</v>
          </cell>
        </row>
        <row r="106">
          <cell r="V106">
            <v>784.7</v>
          </cell>
          <cell r="X106">
            <v>580</v>
          </cell>
          <cell r="AA106">
            <v>352</v>
          </cell>
          <cell r="AC106">
            <v>436</v>
          </cell>
          <cell r="AE106">
            <v>509</v>
          </cell>
        </row>
        <row r="108">
          <cell r="AA108" t="str">
            <v>Sr. Notes</v>
          </cell>
          <cell r="AC108" t="str">
            <v>Sr. Notes</v>
          </cell>
          <cell r="AE108" t="str">
            <v>Sr. Notes</v>
          </cell>
        </row>
        <row r="109">
          <cell r="AA109">
            <v>36098</v>
          </cell>
          <cell r="AC109">
            <v>35936</v>
          </cell>
          <cell r="AE109">
            <v>35888</v>
          </cell>
        </row>
        <row r="110">
          <cell r="AA110" t="str">
            <v>2008</v>
          </cell>
          <cell r="AC110" t="str">
            <v>2008</v>
          </cell>
          <cell r="AE110">
            <v>2008</v>
          </cell>
        </row>
        <row r="111">
          <cell r="AA111">
            <v>9.5000000000000001E-2</v>
          </cell>
          <cell r="AC111">
            <v>8.5999999999999993E-2</v>
          </cell>
          <cell r="AE111">
            <v>0.09</v>
          </cell>
        </row>
        <row r="112">
          <cell r="AA112">
            <v>300</v>
          </cell>
          <cell r="AC112">
            <v>450</v>
          </cell>
          <cell r="AE112">
            <v>335</v>
          </cell>
        </row>
        <row r="113">
          <cell r="AA113">
            <v>102.5</v>
          </cell>
          <cell r="AC113">
            <v>93.75</v>
          </cell>
          <cell r="AE113">
            <v>92.25</v>
          </cell>
        </row>
        <row r="114">
          <cell r="AA114" t="str">
            <v>B2/B+</v>
          </cell>
          <cell r="AC114" t="str">
            <v>B2/B</v>
          </cell>
          <cell r="AE114" t="str">
            <v>B3/B</v>
          </cell>
        </row>
        <row r="115">
          <cell r="AA115">
            <v>9.0969999999999995E-2</v>
          </cell>
          <cell r="AC115">
            <v>9.6540000000000001E-2</v>
          </cell>
          <cell r="AE115">
            <v>0.10359</v>
          </cell>
        </row>
        <row r="116">
          <cell r="AA116">
            <v>39753</v>
          </cell>
          <cell r="AC116">
            <v>39600</v>
          </cell>
          <cell r="AE116">
            <v>39522</v>
          </cell>
        </row>
        <row r="117">
          <cell r="AA117">
            <v>358</v>
          </cell>
          <cell r="AC117">
            <v>412</v>
          </cell>
          <cell r="AE117">
            <v>481</v>
          </cell>
        </row>
        <row r="119">
          <cell r="AA119" t="str">
            <v>Sr. Notes</v>
          </cell>
          <cell r="AC119" t="str">
            <v>Sr. Notes</v>
          </cell>
          <cell r="AE119" t="str">
            <v>Sr. Notes</v>
          </cell>
        </row>
        <row r="120">
          <cell r="AA120">
            <v>35864</v>
          </cell>
          <cell r="AC120">
            <v>35782</v>
          </cell>
          <cell r="AE120">
            <v>35699</v>
          </cell>
        </row>
        <row r="121">
          <cell r="AA121" t="str">
            <v>2008</v>
          </cell>
          <cell r="AC121" t="str">
            <v>2008</v>
          </cell>
          <cell r="AE121">
            <v>2007</v>
          </cell>
        </row>
        <row r="122">
          <cell r="AA122">
            <v>8.3750000000000005E-2</v>
          </cell>
          <cell r="AC122">
            <v>8.5000000000000006E-2</v>
          </cell>
          <cell r="AE122">
            <v>9.6250000000000002E-2</v>
          </cell>
        </row>
        <row r="123">
          <cell r="AA123">
            <v>300</v>
          </cell>
          <cell r="AC123">
            <v>400</v>
          </cell>
          <cell r="AE123">
            <v>400</v>
          </cell>
        </row>
        <row r="124">
          <cell r="AA124">
            <v>95.25</v>
          </cell>
          <cell r="AC124">
            <v>93.25</v>
          </cell>
          <cell r="AE124">
            <v>95</v>
          </cell>
        </row>
        <row r="125">
          <cell r="AA125" t="str">
            <v>B2/B+</v>
          </cell>
          <cell r="AC125" t="str">
            <v>B2/B</v>
          </cell>
          <cell r="AE125" t="str">
            <v>B3/B</v>
          </cell>
        </row>
        <row r="126">
          <cell r="AA126">
            <v>9.1700000000000004E-2</v>
          </cell>
          <cell r="AC126">
            <v>9.6680000000000002E-2</v>
          </cell>
          <cell r="AE126">
            <v>0.10536</v>
          </cell>
        </row>
        <row r="127">
          <cell r="AA127">
            <v>39522</v>
          </cell>
          <cell r="AC127">
            <v>39462</v>
          </cell>
          <cell r="AE127">
            <v>39356</v>
          </cell>
        </row>
        <row r="128">
          <cell r="AA128">
            <v>362</v>
          </cell>
          <cell r="AC128">
            <v>411</v>
          </cell>
          <cell r="AE128">
            <v>497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TEMPLATE"/>
      <sheetName val="Sheet4"/>
      <sheetName val="Sheet1 (7)"/>
      <sheetName val="Sheet1 (8)"/>
      <sheetName val="Sheet1 (3)"/>
      <sheetName val="Sheet1 (2)"/>
      <sheetName val="TOC"/>
      <sheetName val="General Assumptions"/>
      <sheetName val="1."/>
      <sheetName val="DAIMLER MANAGEMENT SUMMARY FINA"/>
      <sheetName val="REVENUE GROWTH BY BUSINESS DIV"/>
      <sheetName val="REVENUE MIX BY BUSINESS DIVISIO"/>
      <sheetName val="CONTRIBUTION MIX BY BUSINESS"/>
      <sheetName val="CONTRIBUTION MARGIN BY BUSINESS"/>
      <sheetName val="2."/>
      <sheetName val="CONSOLIDATING SUMMARY"/>
      <sheetName val="3."/>
      <sheetName val="SUMMARY OF KEY DRIVERS"/>
      <sheetName val="Balance Sheet"/>
      <sheetName val="Cash Flow Statement"/>
      <sheetName val="VERTICAL LAYOUT"/>
      <sheetName val="2000 data"/>
      <sheetName val="ISC"/>
      <sheetName val="4."/>
      <sheetName val="NORTH AMERICA P&amp;L"/>
      <sheetName val="5."/>
      <sheetName val="INTERNATIONAL P&amp;L"/>
      <sheetName val="6."/>
      <sheetName val="UNALLOCATED FIXED COSTS SUMMARY"/>
      <sheetName val="7."/>
      <sheetName val="CONSOLIDATED UNALLOCATED FIXED"/>
      <sheetName val="NORTH AMERICA UNALLOCATED FIXED"/>
      <sheetName val="INTERNATIONAL UNALLOCATED FIXED"/>
      <sheetName val="FIXED COSTS"/>
      <sheetName val="8."/>
      <sheetName val="ROLL-UP BY PRODUCT"/>
      <sheetName val="1999 Data"/>
      <sheetName val="1999"/>
      <sheetName val="2000"/>
      <sheetName val="9."/>
      <sheetName val="ROLL-UP BY REVENUE STREAM"/>
      <sheetName val="10."/>
      <sheetName val="Management Case"/>
      <sheetName val="Daimler Case"/>
      <sheetName val="ASSUMPTIONS"/>
      <sheetName val="11."/>
      <sheetName val="A"/>
      <sheetName val="1"/>
      <sheetName val="INVISION"/>
      <sheetName val="MEDSERIES 4"/>
      <sheetName val="LAWSON"/>
      <sheetName val="TNT"/>
      <sheetName val="TNC"/>
      <sheetName val="FIELD BASED TECH"/>
      <sheetName val="HDX"/>
      <sheetName val="SSG"/>
      <sheetName val="C"/>
      <sheetName val="UNITY"/>
      <sheetName val="ALLEGRA"/>
      <sheetName val="EAGLE"/>
      <sheetName val="SIGNATURE"/>
      <sheetName val="PEOPLESOFT"/>
      <sheetName val="PEM"/>
      <sheetName val="LTC"/>
      <sheetName val="NOVIUS SURROUND OTHER"/>
      <sheetName val="DELTA"/>
      <sheetName val="EAD_LCR"/>
      <sheetName val="NON-NOVIUS DSS"/>
      <sheetName val="RAD_LAB"/>
      <sheetName val="PHARMACY"/>
      <sheetName val="CONTRACT MANAGEMENT"/>
      <sheetName val="MANAGED CARE"/>
      <sheetName val="ALLIED"/>
      <sheetName val="GROUPWARE"/>
      <sheetName val="DSS"/>
      <sheetName val="OPENLINK"/>
      <sheetName val="COMMUNIHEALTH"/>
      <sheetName val="NETWORK SERVICES"/>
      <sheetName val="ACO"/>
      <sheetName val="ASP"/>
      <sheetName val="ICO S PROG"/>
      <sheetName val="PS OTHER"/>
      <sheetName val="PSO"/>
      <sheetName val="ESM"/>
      <sheetName val="PS INSTALL"/>
      <sheetName val="INTERFACES"/>
      <sheetName val="OSD"/>
      <sheetName val="CANADA_EUROPE"/>
      <sheetName val="UNALLOCATED"/>
      <sheetName val="B"/>
      <sheetName val="P&amp;L TEMPLATE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J2">
            <v>1</v>
          </cell>
          <cell r="L2" t="str">
            <v>Management Case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asta1"/>
      <sheetName val="#REF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m"/>
      <sheetName val="Tariff"/>
      <sheetName val="Rev_Exp"/>
      <sheetName val="CF"/>
      <sheetName val="Project &amp; Investor Returns"/>
      <sheetName val="Enron Returns"/>
      <sheetName val="Shell &amp; Trans Returns"/>
      <sheetName val="100% Partner Cash Flow"/>
      <sheetName val="Common Size"/>
      <sheetName val="EINC"/>
      <sheetName val="PLRisk"/>
      <sheetName val="Trapped"/>
      <sheetName val="Turnkey"/>
      <sheetName val="Drawdown"/>
      <sheetName val="IDC"/>
      <sheetName val="Debt Amort"/>
      <sheetName val="Sudam"/>
      <sheetName val="Taxes"/>
      <sheetName val="Depr"/>
      <sheetName val="BS_IS"/>
      <sheetName val="Ref1"/>
      <sheetName val="Ref2"/>
      <sheetName val="Ref3"/>
      <sheetName val="Ref4"/>
      <sheetName val="Ref5"/>
      <sheetName val="Plant Operations"/>
      <sheetName val="Avail Penalty"/>
      <sheetName val="Annex 12-Plant"/>
      <sheetName val="Annex 12-Gas"/>
      <sheetName val="Annex 10-Plant"/>
      <sheetName val="Annex 10-Gas"/>
      <sheetName val="Fuel Expense"/>
      <sheetName val="Escalation"/>
      <sheetName val="US$ Table"/>
      <sheetName val="R$ Table"/>
      <sheetName val="NPV Of Tariff"/>
      <sheetName val="Converge"/>
    </sheetNames>
    <sheetDataSet>
      <sheetData sheetId="0"/>
      <sheetData sheetId="1">
        <row r="16">
          <cell r="C16">
            <v>36251</v>
          </cell>
          <cell r="D16">
            <v>36892</v>
          </cell>
        </row>
        <row r="19">
          <cell r="F19">
            <v>43585</v>
          </cell>
        </row>
      </sheetData>
      <sheetData sheetId="2"/>
      <sheetData sheetId="3"/>
      <sheetData sheetId="4">
        <row r="7">
          <cell r="D7">
            <v>1998</v>
          </cell>
          <cell r="E7">
            <v>1999</v>
          </cell>
          <cell r="F7">
            <v>2000</v>
          </cell>
          <cell r="G7">
            <v>2001</v>
          </cell>
          <cell r="H7">
            <v>2002</v>
          </cell>
          <cell r="I7">
            <v>2003</v>
          </cell>
          <cell r="J7">
            <v>2004</v>
          </cell>
          <cell r="K7">
            <v>2005</v>
          </cell>
          <cell r="L7">
            <v>2006</v>
          </cell>
          <cell r="M7">
            <v>2007</v>
          </cell>
          <cell r="N7">
            <v>2008</v>
          </cell>
          <cell r="O7">
            <v>2009</v>
          </cell>
          <cell r="P7">
            <v>2010</v>
          </cell>
          <cell r="Q7">
            <v>2011</v>
          </cell>
          <cell r="R7">
            <v>2012</v>
          </cell>
          <cell r="S7">
            <v>2013</v>
          </cell>
          <cell r="T7">
            <v>2014</v>
          </cell>
          <cell r="U7">
            <v>2015</v>
          </cell>
          <cell r="V7">
            <v>2016</v>
          </cell>
          <cell r="W7">
            <v>2017</v>
          </cell>
          <cell r="X7">
            <v>2018</v>
          </cell>
          <cell r="Y7">
            <v>2019</v>
          </cell>
        </row>
        <row r="9">
          <cell r="D9">
            <v>0</v>
          </cell>
          <cell r="E9">
            <v>9</v>
          </cell>
          <cell r="F9">
            <v>12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4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8</v>
          </cell>
          <cell r="H11">
            <v>12</v>
          </cell>
          <cell r="I11">
            <v>12</v>
          </cell>
          <cell r="J11">
            <v>12</v>
          </cell>
          <cell r="K11">
            <v>12</v>
          </cell>
          <cell r="L11">
            <v>12</v>
          </cell>
          <cell r="M11">
            <v>12</v>
          </cell>
          <cell r="N11">
            <v>12</v>
          </cell>
          <cell r="O11">
            <v>12</v>
          </cell>
          <cell r="P11">
            <v>12</v>
          </cell>
          <cell r="Q11">
            <v>12</v>
          </cell>
          <cell r="R11">
            <v>12</v>
          </cell>
          <cell r="S11">
            <v>12</v>
          </cell>
          <cell r="T11">
            <v>12</v>
          </cell>
          <cell r="U11">
            <v>12</v>
          </cell>
          <cell r="V11">
            <v>12</v>
          </cell>
          <cell r="W11">
            <v>12</v>
          </cell>
          <cell r="X11">
            <v>12</v>
          </cell>
          <cell r="Y11">
            <v>4</v>
          </cell>
        </row>
        <row r="12">
          <cell r="D12">
            <v>0</v>
          </cell>
          <cell r="E12">
            <v>9</v>
          </cell>
          <cell r="F12">
            <v>12</v>
          </cell>
          <cell r="G12">
            <v>12</v>
          </cell>
          <cell r="H12">
            <v>12</v>
          </cell>
          <cell r="I12">
            <v>12</v>
          </cell>
          <cell r="J12">
            <v>12</v>
          </cell>
          <cell r="K12">
            <v>12</v>
          </cell>
          <cell r="L12">
            <v>12</v>
          </cell>
          <cell r="M12">
            <v>12</v>
          </cell>
          <cell r="N12">
            <v>12</v>
          </cell>
          <cell r="O12">
            <v>12</v>
          </cell>
          <cell r="P12">
            <v>12</v>
          </cell>
          <cell r="Q12">
            <v>12</v>
          </cell>
          <cell r="R12">
            <v>12</v>
          </cell>
          <cell r="S12">
            <v>12</v>
          </cell>
          <cell r="T12">
            <v>12</v>
          </cell>
          <cell r="U12">
            <v>12</v>
          </cell>
          <cell r="V12">
            <v>12</v>
          </cell>
          <cell r="W12">
            <v>12</v>
          </cell>
          <cell r="X12">
            <v>12</v>
          </cell>
          <cell r="Y12">
            <v>4</v>
          </cell>
        </row>
        <row r="15">
          <cell r="D15">
            <v>0</v>
          </cell>
          <cell r="E15">
            <v>8934.5434162791098</v>
          </cell>
          <cell r="F15">
            <v>14171.904067661482</v>
          </cell>
          <cell r="G15">
            <v>121690.64864981287</v>
          </cell>
          <cell r="H15">
            <v>133654.111662351</v>
          </cell>
          <cell r="I15">
            <v>138809.9156785075</v>
          </cell>
          <cell r="J15">
            <v>142811.22380607342</v>
          </cell>
          <cell r="K15">
            <v>144688.77898519664</v>
          </cell>
          <cell r="L15">
            <v>145934.67306623931</v>
          </cell>
          <cell r="M15">
            <v>143977.76765796181</v>
          </cell>
          <cell r="N15">
            <v>140722.83800113288</v>
          </cell>
          <cell r="O15">
            <v>140239.53862765222</v>
          </cell>
          <cell r="P15">
            <v>141850.6466761583</v>
          </cell>
          <cell r="Q15">
            <v>141534.74796784989</v>
          </cell>
          <cell r="R15">
            <v>135900.73949199702</v>
          </cell>
          <cell r="S15">
            <v>139713.40190655348</v>
          </cell>
          <cell r="T15">
            <v>130080.40710766829</v>
          </cell>
          <cell r="U15">
            <v>117300.93718595762</v>
          </cell>
          <cell r="V15">
            <v>114709.10595523592</v>
          </cell>
          <cell r="W15">
            <v>115446.47372547004</v>
          </cell>
          <cell r="X15">
            <v>113389.65232781315</v>
          </cell>
          <cell r="Y15">
            <v>37439.385852136707</v>
          </cell>
        </row>
        <row r="16">
          <cell r="D16">
            <v>0</v>
          </cell>
          <cell r="E16">
            <v>11.225117330992536</v>
          </cell>
          <cell r="F16">
            <v>12.174577868364633</v>
          </cell>
          <cell r="G16">
            <v>7680.4918678677423</v>
          </cell>
          <cell r="H16">
            <v>8734.2418923673922</v>
          </cell>
          <cell r="I16">
            <v>8849.1318576570557</v>
          </cell>
          <cell r="J16">
            <v>9052.7394466517617</v>
          </cell>
          <cell r="K16">
            <v>9173.1276122962263</v>
          </cell>
          <cell r="L16">
            <v>9357.6271549609573</v>
          </cell>
          <cell r="M16">
            <v>9570.2189176404609</v>
          </cell>
          <cell r="N16">
            <v>9758.8552001211156</v>
          </cell>
          <cell r="O16">
            <v>9897.1525071400774</v>
          </cell>
          <cell r="P16">
            <v>10104.445298553424</v>
          </cell>
          <cell r="Q16">
            <v>10243.26184561134</v>
          </cell>
          <cell r="R16">
            <v>10409.660267780222</v>
          </cell>
          <cell r="S16">
            <v>10659.855953857288</v>
          </cell>
          <cell r="T16">
            <v>10837.023064763634</v>
          </cell>
          <cell r="U16">
            <v>11019.088933446921</v>
          </cell>
          <cell r="V16">
            <v>11281.321667216809</v>
          </cell>
          <cell r="W16">
            <v>11408.477308089479</v>
          </cell>
          <cell r="X16">
            <v>11618.429953667985</v>
          </cell>
          <cell r="Y16">
            <v>3845.4027780797182</v>
          </cell>
        </row>
        <row r="17">
          <cell r="D17">
            <v>0</v>
          </cell>
          <cell r="E17">
            <v>8945.7685336101022</v>
          </cell>
          <cell r="F17">
            <v>14184.078645529848</v>
          </cell>
          <cell r="G17">
            <v>129371.14051768061</v>
          </cell>
          <cell r="H17">
            <v>142388.3535547184</v>
          </cell>
          <cell r="I17">
            <v>147659.04753616455</v>
          </cell>
          <cell r="J17">
            <v>151863.9632527252</v>
          </cell>
          <cell r="K17">
            <v>153861.90659749287</v>
          </cell>
          <cell r="L17">
            <v>155292.30022120028</v>
          </cell>
          <cell r="M17">
            <v>153547.98657560226</v>
          </cell>
          <cell r="N17">
            <v>150481.69320125401</v>
          </cell>
          <cell r="O17">
            <v>150136.69113479229</v>
          </cell>
          <cell r="P17">
            <v>151955.09197471172</v>
          </cell>
          <cell r="Q17">
            <v>151778.00981346122</v>
          </cell>
          <cell r="R17">
            <v>146310.39975977724</v>
          </cell>
          <cell r="S17">
            <v>150373.25786041078</v>
          </cell>
          <cell r="T17">
            <v>140917.43017243192</v>
          </cell>
          <cell r="U17">
            <v>128320.02611940455</v>
          </cell>
          <cell r="V17">
            <v>125990.42762245273</v>
          </cell>
          <cell r="W17">
            <v>126854.95103355953</v>
          </cell>
          <cell r="X17">
            <v>125008.08228148114</v>
          </cell>
          <cell r="Y17">
            <v>41284.788630216426</v>
          </cell>
        </row>
        <row r="18">
          <cell r="D18">
            <v>0</v>
          </cell>
          <cell r="E18">
            <v>-237.06286614066769</v>
          </cell>
          <cell r="F18">
            <v>-375.87808410654094</v>
          </cell>
          <cell r="G18">
            <v>-3428.3352237185363</v>
          </cell>
          <cell r="H18">
            <v>-3773.2913692000375</v>
          </cell>
          <cell r="I18">
            <v>-3912.9647597083604</v>
          </cell>
          <cell r="J18">
            <v>-4024.3950261972177</v>
          </cell>
          <cell r="K18">
            <v>-4077.3405248335607</v>
          </cell>
          <cell r="L18">
            <v>-4115.2459558618075</v>
          </cell>
          <cell r="M18">
            <v>-4069.0216442534597</v>
          </cell>
          <cell r="N18">
            <v>-3987.7648698332309</v>
          </cell>
          <cell r="O18">
            <v>-3978.6223150719957</v>
          </cell>
          <cell r="P18">
            <v>-4026.8099373298605</v>
          </cell>
          <cell r="Q18">
            <v>-4022.117260056722</v>
          </cell>
          <cell r="R18">
            <v>-3877.2255936340966</v>
          </cell>
          <cell r="S18">
            <v>-3984.8913333008854</v>
          </cell>
          <cell r="T18">
            <v>-3734.3118995694458</v>
          </cell>
          <cell r="U18">
            <v>-3400.4806921642203</v>
          </cell>
          <cell r="V18">
            <v>-3338.746331994997</v>
          </cell>
          <cell r="W18">
            <v>-3361.6562023893275</v>
          </cell>
          <cell r="X18">
            <v>-3312.7141804592502</v>
          </cell>
          <cell r="Y18">
            <v>-1094.0468987007353</v>
          </cell>
        </row>
        <row r="19">
          <cell r="D19">
            <v>0</v>
          </cell>
          <cell r="E19">
            <v>8708.705667469434</v>
          </cell>
          <cell r="F19">
            <v>13808.200561423306</v>
          </cell>
          <cell r="G19">
            <v>125942.80529396208</v>
          </cell>
          <cell r="H19">
            <v>138615.06218551836</v>
          </cell>
          <cell r="I19">
            <v>143746.0827764562</v>
          </cell>
          <cell r="J19">
            <v>147839.56822652798</v>
          </cell>
          <cell r="K19">
            <v>149784.56607265931</v>
          </cell>
          <cell r="L19">
            <v>151177.05426533846</v>
          </cell>
          <cell r="M19">
            <v>149478.9649313488</v>
          </cell>
          <cell r="N19">
            <v>146493.92833142079</v>
          </cell>
          <cell r="O19">
            <v>146158.0688197203</v>
          </cell>
          <cell r="P19">
            <v>147928.28203738187</v>
          </cell>
          <cell r="Q19">
            <v>147755.8925534045</v>
          </cell>
          <cell r="R19">
            <v>142433.17416614314</v>
          </cell>
          <cell r="S19">
            <v>146388.3665271099</v>
          </cell>
          <cell r="T19">
            <v>137183.11827286248</v>
          </cell>
          <cell r="U19">
            <v>124919.54542724033</v>
          </cell>
          <cell r="V19">
            <v>122651.68129045772</v>
          </cell>
          <cell r="W19">
            <v>123493.29483117021</v>
          </cell>
          <cell r="X19">
            <v>121695.36810102189</v>
          </cell>
          <cell r="Y19">
            <v>40190.741731515693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32712.061630881373</v>
          </cell>
          <cell r="H22">
            <v>37153.926383950951</v>
          </cell>
          <cell r="I22">
            <v>37808.294395917976</v>
          </cell>
          <cell r="J22">
            <v>38579.927370673075</v>
          </cell>
          <cell r="K22">
            <v>39156.554247774824</v>
          </cell>
          <cell r="L22">
            <v>39850.97481701833</v>
          </cell>
          <cell r="M22">
            <v>40559.283797646684</v>
          </cell>
          <cell r="N22">
            <v>41393.522419289482</v>
          </cell>
          <cell r="O22">
            <v>42018.683621333374</v>
          </cell>
          <cell r="P22">
            <v>42770.34677804805</v>
          </cell>
          <cell r="Q22">
            <v>43537.043197897008</v>
          </cell>
          <cell r="R22">
            <v>44439.048185128609</v>
          </cell>
          <cell r="S22">
            <v>45116.744501353794</v>
          </cell>
          <cell r="T22">
            <v>45930.368875668879</v>
          </cell>
          <cell r="U22">
            <v>46760.265737470247</v>
          </cell>
          <cell r="V22">
            <v>47735.623218181521</v>
          </cell>
          <cell r="W22">
            <v>48470.185231525815</v>
          </cell>
          <cell r="X22">
            <v>49350.878420444315</v>
          </cell>
          <cell r="Y22">
            <v>16320.756167979631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35510.285369343066</v>
          </cell>
          <cell r="H23">
            <v>42878.592983952993</v>
          </cell>
          <cell r="I23">
            <v>43707.132554082949</v>
          </cell>
          <cell r="J23">
            <v>44484.803561959612</v>
          </cell>
          <cell r="K23">
            <v>45134.804995473503</v>
          </cell>
          <cell r="L23">
            <v>45787.407614968914</v>
          </cell>
          <cell r="M23">
            <v>46423.093650125884</v>
          </cell>
          <cell r="N23">
            <v>46967.310693041043</v>
          </cell>
          <cell r="O23">
            <v>47534.258172380833</v>
          </cell>
          <cell r="P23">
            <v>48113.815993861084</v>
          </cell>
          <cell r="Q23">
            <v>48617.238895334165</v>
          </cell>
          <cell r="R23">
            <v>49203.735650122071</v>
          </cell>
          <cell r="S23">
            <v>49853.862974834796</v>
          </cell>
          <cell r="T23">
            <v>50484.721838478108</v>
          </cell>
          <cell r="U23">
            <v>51222.184501175398</v>
          </cell>
          <cell r="V23">
            <v>52058.781213170849</v>
          </cell>
          <cell r="W23">
            <v>52901.869023057647</v>
          </cell>
          <cell r="X23">
            <v>53928.931019102201</v>
          </cell>
          <cell r="Y23">
            <v>18101.029634297007</v>
          </cell>
        </row>
        <row r="24">
          <cell r="D24">
            <v>0</v>
          </cell>
          <cell r="E24">
            <v>2854.6359822763179</v>
          </cell>
          <cell r="F24">
            <v>2795.4756376357295</v>
          </cell>
          <cell r="G24">
            <v>4291.5296486794714</v>
          </cell>
          <cell r="H24">
            <v>3718.2289076758311</v>
          </cell>
          <cell r="I24">
            <v>3849.0149216222076</v>
          </cell>
          <cell r="J24">
            <v>3955.7118362965407</v>
          </cell>
          <cell r="K24">
            <v>4092.3928125314628</v>
          </cell>
          <cell r="L24">
            <v>4227.2921586656503</v>
          </cell>
          <cell r="M24">
            <v>4344.4197164476709</v>
          </cell>
          <cell r="N24">
            <v>4452.1794572496783</v>
          </cell>
          <cell r="O24">
            <v>4549.0231266614583</v>
          </cell>
          <cell r="P24">
            <v>4633.4846846663922</v>
          </cell>
          <cell r="Q24">
            <v>4707.7161828558874</v>
          </cell>
          <cell r="R24">
            <v>4781.3172369039239</v>
          </cell>
          <cell r="S24">
            <v>4859.6756563188301</v>
          </cell>
          <cell r="T24">
            <v>4941.4211324258904</v>
          </cell>
          <cell r="U24">
            <v>5029.7818536864552</v>
          </cell>
          <cell r="V24">
            <v>5123.4532850409814</v>
          </cell>
          <cell r="W24">
            <v>5218.0918925825154</v>
          </cell>
          <cell r="X24">
            <v>5168.5816411506312</v>
          </cell>
          <cell r="Y24">
            <v>1804.0960519991133</v>
          </cell>
        </row>
        <row r="25">
          <cell r="D25">
            <v>0</v>
          </cell>
          <cell r="E25">
            <v>6724.984016153061</v>
          </cell>
          <cell r="F25">
            <v>6918.6814810587566</v>
          </cell>
          <cell r="G25">
            <v>9461.8952636544782</v>
          </cell>
          <cell r="H25">
            <v>9599.8450719416887</v>
          </cell>
          <cell r="I25">
            <v>9662.0919450796664</v>
          </cell>
          <cell r="J25">
            <v>9719.3609553493188</v>
          </cell>
          <cell r="K25">
            <v>9772.3030298712365</v>
          </cell>
          <cell r="L25">
            <v>9821.6462357042001</v>
          </cell>
          <cell r="M25">
            <v>9868.1862949454262</v>
          </cell>
          <cell r="N25">
            <v>9912.7784569784253</v>
          </cell>
          <cell r="O25">
            <v>9956.3310769382369</v>
          </cell>
          <cell r="P25">
            <v>9999.8011987962091</v>
          </cell>
          <cell r="Q25">
            <v>10044.192400666456</v>
          </cell>
          <cell r="R25">
            <v>10090.555132307019</v>
          </cell>
          <cell r="S25">
            <v>10139.989763129744</v>
          </cell>
          <cell r="T25">
            <v>10193.652565811788</v>
          </cell>
          <cell r="U25">
            <v>10252.764888177857</v>
          </cell>
          <cell r="V25">
            <v>10318.625816920303</v>
          </cell>
          <cell r="W25">
            <v>10392.628713951546</v>
          </cell>
          <cell r="X25">
            <v>4554.966129249945</v>
          </cell>
          <cell r="Y25">
            <v>1733.563872692363</v>
          </cell>
        </row>
        <row r="26">
          <cell r="D26">
            <v>0</v>
          </cell>
          <cell r="E26">
            <v>17.520067487526156</v>
          </cell>
          <cell r="F26">
            <v>13.371779222150487</v>
          </cell>
          <cell r="G26">
            <v>488.17807645672991</v>
          </cell>
          <cell r="H26">
            <v>526.87972969546922</v>
          </cell>
          <cell r="I26">
            <v>546.54855624927757</v>
          </cell>
          <cell r="J26">
            <v>564.13599345567889</v>
          </cell>
          <cell r="K26">
            <v>583.15000451490414</v>
          </cell>
          <cell r="L26">
            <v>603.43743251483829</v>
          </cell>
          <cell r="M26">
            <v>621.05217241837477</v>
          </cell>
          <cell r="N26">
            <v>639.0040047870782</v>
          </cell>
          <cell r="O26">
            <v>651.82235086775154</v>
          </cell>
          <cell r="P26">
            <v>664.52447156656422</v>
          </cell>
          <cell r="Q26">
            <v>675.68809999029736</v>
          </cell>
          <cell r="R26">
            <v>688.63844211339836</v>
          </cell>
          <cell r="S26">
            <v>698.54118983196895</v>
          </cell>
          <cell r="T26">
            <v>710.83484067882091</v>
          </cell>
          <cell r="U26">
            <v>724.12335409246475</v>
          </cell>
          <cell r="V26">
            <v>740.23303649928926</v>
          </cell>
          <cell r="W26">
            <v>752.44318265537299</v>
          </cell>
          <cell r="X26">
            <v>767.10310065852207</v>
          </cell>
          <cell r="Y26">
            <v>257.33826670318325</v>
          </cell>
        </row>
        <row r="27">
          <cell r="D27">
            <v>0</v>
          </cell>
          <cell r="E27">
            <v>9597.1400659169049</v>
          </cell>
          <cell r="F27">
            <v>9727.5288979166362</v>
          </cell>
          <cell r="G27">
            <v>82463.949989015106</v>
          </cell>
          <cell r="H27">
            <v>93877.473077216928</v>
          </cell>
          <cell r="I27">
            <v>95573.082372952078</v>
          </cell>
          <cell r="J27">
            <v>97303.939717734233</v>
          </cell>
          <cell r="K27">
            <v>98739.205090165924</v>
          </cell>
          <cell r="L27">
            <v>100290.75825887192</v>
          </cell>
          <cell r="M27">
            <v>101816.03563158403</v>
          </cell>
          <cell r="N27">
            <v>103364.7950313457</v>
          </cell>
          <cell r="O27">
            <v>104710.11834818166</v>
          </cell>
          <cell r="P27">
            <v>106181.97312693829</v>
          </cell>
          <cell r="Q27">
            <v>107581.87877674382</v>
          </cell>
          <cell r="R27">
            <v>109203.29464657503</v>
          </cell>
          <cell r="S27">
            <v>110668.81408546914</v>
          </cell>
          <cell r="T27">
            <v>112260.99925306349</v>
          </cell>
          <cell r="U27">
            <v>113989.12033460241</v>
          </cell>
          <cell r="V27">
            <v>115976.71656981294</v>
          </cell>
          <cell r="W27">
            <v>117735.2180437729</v>
          </cell>
          <cell r="X27">
            <v>113770.46031060563</v>
          </cell>
          <cell r="Y27">
            <v>38216.783993671299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135.05310043895147</v>
          </cell>
          <cell r="H30">
            <v>865.59400129335086</v>
          </cell>
          <cell r="I30">
            <v>1190.9249853268582</v>
          </cell>
          <cell r="J30">
            <v>1530.0005919735102</v>
          </cell>
          <cell r="K30">
            <v>1530.0005919735102</v>
          </cell>
          <cell r="L30">
            <v>1530.1141094450661</v>
          </cell>
          <cell r="M30">
            <v>1530.1141094450661</v>
          </cell>
          <cell r="N30">
            <v>1521.9093225697063</v>
          </cell>
          <cell r="O30">
            <v>1388.8888541494318</v>
          </cell>
          <cell r="P30">
            <v>1254.4948029731656</v>
          </cell>
          <cell r="Q30">
            <v>1231.9992866017119</v>
          </cell>
          <cell r="R30">
            <v>1159.2760402609274</v>
          </cell>
          <cell r="S30">
            <v>852.40632261337123</v>
          </cell>
          <cell r="T30">
            <v>1100.521006593596</v>
          </cell>
          <cell r="U30">
            <v>1265.2952799029733</v>
          </cell>
          <cell r="V30">
            <v>1526.748724297332</v>
          </cell>
          <cell r="W30">
            <v>1948.7629642785928</v>
          </cell>
          <cell r="X30">
            <v>2327.6991687522618</v>
          </cell>
          <cell r="Y30">
            <v>2819.2045167106876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</row>
        <row r="32">
          <cell r="D32">
            <v>0</v>
          </cell>
          <cell r="E32">
            <v>160.06603352585481</v>
          </cell>
          <cell r="F32">
            <v>476.85564736675053</v>
          </cell>
          <cell r="G32">
            <v>470.88667929626382</v>
          </cell>
          <cell r="H32">
            <v>262.25220958043616</v>
          </cell>
          <cell r="I32">
            <v>171.38987536282536</v>
          </cell>
          <cell r="J32">
            <v>259.99942607029368</v>
          </cell>
          <cell r="K32">
            <v>345.38660015812161</v>
          </cell>
          <cell r="L32">
            <v>203.58032656233846</v>
          </cell>
          <cell r="M32">
            <v>262.89207168752409</v>
          </cell>
          <cell r="N32">
            <v>568.73743339636565</v>
          </cell>
          <cell r="O32">
            <v>586.29428069428172</v>
          </cell>
          <cell r="P32">
            <v>317.76257402496867</v>
          </cell>
          <cell r="Q32">
            <v>337.12517732014095</v>
          </cell>
          <cell r="R32">
            <v>642.19073031606933</v>
          </cell>
          <cell r="S32">
            <v>459.60359404101496</v>
          </cell>
          <cell r="T32">
            <v>276.80306138160228</v>
          </cell>
          <cell r="U32">
            <v>581.224113498419</v>
          </cell>
          <cell r="V32">
            <v>661.07135468309809</v>
          </cell>
          <cell r="W32">
            <v>294.38433779747646</v>
          </cell>
          <cell r="X32">
            <v>0</v>
          </cell>
          <cell r="Y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-50</v>
          </cell>
          <cell r="H33">
            <v>-50</v>
          </cell>
          <cell r="I33">
            <v>-50</v>
          </cell>
          <cell r="J33">
            <v>-50</v>
          </cell>
          <cell r="K33">
            <v>-50</v>
          </cell>
          <cell r="L33">
            <v>-50</v>
          </cell>
          <cell r="M33">
            <v>-50</v>
          </cell>
          <cell r="N33">
            <v>-50</v>
          </cell>
          <cell r="O33">
            <v>-50</v>
          </cell>
          <cell r="P33">
            <v>-50</v>
          </cell>
          <cell r="Q33">
            <v>-50</v>
          </cell>
          <cell r="R33">
            <v>-50</v>
          </cell>
          <cell r="S33">
            <v>-50</v>
          </cell>
          <cell r="T33">
            <v>-50</v>
          </cell>
          <cell r="U33">
            <v>-50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</row>
        <row r="34">
          <cell r="D34">
            <v>0</v>
          </cell>
          <cell r="E34">
            <v>0</v>
          </cell>
          <cell r="F34">
            <v>-184.38661983815828</v>
          </cell>
          <cell r="G34">
            <v>-296.58721481866473</v>
          </cell>
          <cell r="H34">
            <v>-291.21283967826696</v>
          </cell>
          <cell r="I34">
            <v>-300.39355747065844</v>
          </cell>
          <cell r="J34">
            <v>-296.25139874906807</v>
          </cell>
          <cell r="K34">
            <v>-288.18105528670662</v>
          </cell>
          <cell r="L34">
            <v>-277.52734834948666</v>
          </cell>
          <cell r="M34">
            <v>-251.91540915764637</v>
          </cell>
          <cell r="N34">
            <v>-228.10314177107625</v>
          </cell>
          <cell r="O34">
            <v>-216.42712271235465</v>
          </cell>
          <cell r="P34">
            <v>-210.51928251667891</v>
          </cell>
          <cell r="Q34">
            <v>-203.71160641836804</v>
          </cell>
          <cell r="R34">
            <v>-190.83580615613289</v>
          </cell>
          <cell r="S34">
            <v>-179.26109887052462</v>
          </cell>
          <cell r="T34">
            <v>-86.360833722924099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</row>
        <row r="36">
          <cell r="D36">
            <v>0</v>
          </cell>
          <cell r="E36">
            <v>-234.375</v>
          </cell>
          <cell r="F36">
            <v>-312.5</v>
          </cell>
          <cell r="G36">
            <v>-312.5</v>
          </cell>
          <cell r="H36">
            <v>-312.5</v>
          </cell>
          <cell r="I36">
            <v>-312.5</v>
          </cell>
          <cell r="J36">
            <v>-312.5</v>
          </cell>
          <cell r="K36">
            <v>-312.5</v>
          </cell>
          <cell r="L36">
            <v>-312.5</v>
          </cell>
          <cell r="M36">
            <v>-312.5</v>
          </cell>
          <cell r="N36">
            <v>-312.5</v>
          </cell>
          <cell r="O36">
            <v>-312.5</v>
          </cell>
          <cell r="P36">
            <v>-312.5</v>
          </cell>
          <cell r="Q36">
            <v>-312.5</v>
          </cell>
          <cell r="R36">
            <v>-312.5</v>
          </cell>
          <cell r="S36">
            <v>-312.5</v>
          </cell>
          <cell r="T36">
            <v>-312.5</v>
          </cell>
          <cell r="U36">
            <v>-312.5</v>
          </cell>
          <cell r="V36">
            <v>-312.5</v>
          </cell>
          <cell r="W36">
            <v>-312.5</v>
          </cell>
          <cell r="X36">
            <v>-312.5</v>
          </cell>
          <cell r="Y36">
            <v>-104.16666666666667</v>
          </cell>
        </row>
        <row r="37">
          <cell r="D37">
            <v>0</v>
          </cell>
          <cell r="E37">
            <v>-82.5</v>
          </cell>
          <cell r="F37">
            <v>-110</v>
          </cell>
          <cell r="G37">
            <v>-110</v>
          </cell>
          <cell r="H37">
            <v>-110</v>
          </cell>
          <cell r="I37">
            <v>-110</v>
          </cell>
          <cell r="J37">
            <v>-110</v>
          </cell>
          <cell r="K37">
            <v>-110</v>
          </cell>
          <cell r="L37">
            <v>-110</v>
          </cell>
          <cell r="M37">
            <v>-110</v>
          </cell>
          <cell r="N37">
            <v>-110</v>
          </cell>
          <cell r="O37">
            <v>-110</v>
          </cell>
          <cell r="P37">
            <v>-110</v>
          </cell>
          <cell r="Q37">
            <v>-110</v>
          </cell>
          <cell r="R37">
            <v>-110</v>
          </cell>
          <cell r="S37">
            <v>-110</v>
          </cell>
          <cell r="T37">
            <v>-110</v>
          </cell>
          <cell r="U37">
            <v>-110</v>
          </cell>
          <cell r="V37">
            <v>-110</v>
          </cell>
          <cell r="W37">
            <v>-110</v>
          </cell>
          <cell r="X37">
            <v>-110</v>
          </cell>
          <cell r="Y37">
            <v>-36.666666666666664</v>
          </cell>
        </row>
        <row r="38">
          <cell r="D38">
            <v>0</v>
          </cell>
          <cell r="E38">
            <v>-156.80896647414519</v>
          </cell>
          <cell r="F38">
            <v>-130.03097247140772</v>
          </cell>
          <cell r="G38">
            <v>-163.14743508344941</v>
          </cell>
          <cell r="H38">
            <v>364.13337119552</v>
          </cell>
          <cell r="I38">
            <v>589.42130321902505</v>
          </cell>
          <cell r="J38">
            <v>1021.2486192947356</v>
          </cell>
          <cell r="K38">
            <v>1114.7061368449251</v>
          </cell>
          <cell r="L38">
            <v>983.66708765791805</v>
          </cell>
          <cell r="M38">
            <v>1068.5907719749439</v>
          </cell>
          <cell r="N38">
            <v>1390.0436141949956</v>
          </cell>
          <cell r="O38">
            <v>1286.2560121313588</v>
          </cell>
          <cell r="P38">
            <v>889.23809448145539</v>
          </cell>
          <cell r="Q38">
            <v>892.9128575034847</v>
          </cell>
          <cell r="R38">
            <v>1138.1309644208636</v>
          </cell>
          <cell r="S38">
            <v>660.24881778386157</v>
          </cell>
          <cell r="T38">
            <v>818.46323425227411</v>
          </cell>
          <cell r="U38">
            <v>1374.0193934013923</v>
          </cell>
          <cell r="V38">
            <v>1765.32007898043</v>
          </cell>
          <cell r="W38">
            <v>1820.6473020760691</v>
          </cell>
          <cell r="X38">
            <v>1905.1991687522618</v>
          </cell>
          <cell r="Y38">
            <v>2678.3711833773546</v>
          </cell>
        </row>
        <row r="40">
          <cell r="D40">
            <v>0</v>
          </cell>
          <cell r="E40">
            <v>-1045.2433649216159</v>
          </cell>
          <cell r="F40">
            <v>3950.6406910352616</v>
          </cell>
          <cell r="G40">
            <v>43315.707869863531</v>
          </cell>
          <cell r="H40">
            <v>45101.722479496952</v>
          </cell>
          <cell r="I40">
            <v>48762.421706723144</v>
          </cell>
          <cell r="J40">
            <v>51556.877128088476</v>
          </cell>
          <cell r="K40">
            <v>52160.06711933831</v>
          </cell>
          <cell r="L40">
            <v>51869.963094124454</v>
          </cell>
          <cell r="M40">
            <v>48731.520071739717</v>
          </cell>
          <cell r="N40">
            <v>44519.176914270087</v>
          </cell>
          <cell r="O40">
            <v>42734.206483670001</v>
          </cell>
          <cell r="P40">
            <v>42635.547004925036</v>
          </cell>
          <cell r="Q40">
            <v>41066.926634164163</v>
          </cell>
          <cell r="R40">
            <v>34368.010483988983</v>
          </cell>
          <cell r="S40">
            <v>36379.801259424617</v>
          </cell>
          <cell r="T40">
            <v>25740.582254051267</v>
          </cell>
          <cell r="U40">
            <v>12304.444486039309</v>
          </cell>
          <cell r="V40">
            <v>8440.2847996252149</v>
          </cell>
          <cell r="W40">
            <v>7578.7240894733786</v>
          </cell>
          <cell r="X40">
            <v>9830.1069591685173</v>
          </cell>
          <cell r="Y40">
            <v>4652.3289212217478</v>
          </cell>
        </row>
        <row r="41">
          <cell r="D41">
            <v>0</v>
          </cell>
          <cell r="E41">
            <v>-3648.2361494609818</v>
          </cell>
          <cell r="F41">
            <v>-4864.3148659479757</v>
          </cell>
          <cell r="G41">
            <v>-14975.101770252862</v>
          </cell>
          <cell r="H41">
            <v>-17377.232568251864</v>
          </cell>
          <cell r="I41">
            <v>-17377.232568251864</v>
          </cell>
          <cell r="J41">
            <v>-17377.232568251864</v>
          </cell>
          <cell r="K41">
            <v>-17377.232568251864</v>
          </cell>
          <cell r="L41">
            <v>-17377.232568251864</v>
          </cell>
          <cell r="M41">
            <v>-17377.232568251864</v>
          </cell>
          <cell r="N41">
            <v>-17377.232568251864</v>
          </cell>
          <cell r="O41">
            <v>-17377.232568251864</v>
          </cell>
          <cell r="P41">
            <v>-17377.232568251864</v>
          </cell>
          <cell r="Q41">
            <v>-17377.232568251864</v>
          </cell>
          <cell r="R41">
            <v>-17377.232568251864</v>
          </cell>
          <cell r="S41">
            <v>-17377.232568251864</v>
          </cell>
          <cell r="T41">
            <v>-17377.232568251864</v>
          </cell>
          <cell r="U41">
            <v>-17377.232568251864</v>
          </cell>
          <cell r="V41">
            <v>-17377.232568251864</v>
          </cell>
          <cell r="W41">
            <v>-17377.232568251864</v>
          </cell>
          <cell r="X41">
            <v>-17377.232568251864</v>
          </cell>
          <cell r="Y41">
            <v>-5387.0512839216117</v>
          </cell>
        </row>
        <row r="43">
          <cell r="D43">
            <v>0</v>
          </cell>
          <cell r="E43">
            <v>-4693.4795143825977</v>
          </cell>
          <cell r="F43">
            <v>-913.67417491271408</v>
          </cell>
          <cell r="G43">
            <v>28340.606099610668</v>
          </cell>
          <cell r="H43">
            <v>27724.489911245088</v>
          </cell>
          <cell r="I43">
            <v>31385.18913847128</v>
          </cell>
          <cell r="J43">
            <v>34179.644559836612</v>
          </cell>
          <cell r="K43">
            <v>34782.834551086446</v>
          </cell>
          <cell r="L43">
            <v>34492.73052587259</v>
          </cell>
          <cell r="M43">
            <v>31354.287503487853</v>
          </cell>
          <cell r="N43">
            <v>27141.944346018223</v>
          </cell>
          <cell r="O43">
            <v>25356.973915418137</v>
          </cell>
          <cell r="P43">
            <v>25258.314436673172</v>
          </cell>
          <cell r="Q43">
            <v>23689.694065912299</v>
          </cell>
          <cell r="R43">
            <v>16990.777915737119</v>
          </cell>
          <cell r="S43">
            <v>19002.568691172753</v>
          </cell>
          <cell r="T43">
            <v>8363.3496857994032</v>
          </cell>
          <cell r="U43">
            <v>-5072.7880822125553</v>
          </cell>
          <cell r="V43">
            <v>-8936.9477686266491</v>
          </cell>
          <cell r="W43">
            <v>-9798.5084787784854</v>
          </cell>
          <cell r="X43">
            <v>-7547.1256090833467</v>
          </cell>
          <cell r="Y43">
            <v>-734.72236269986388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-9203.0263478968227</v>
          </cell>
          <cell r="H44">
            <v>-13188.732417432009</v>
          </cell>
          <cell r="I44">
            <v>-12396.905079634365</v>
          </cell>
          <cell r="J44">
            <v>-11535.355118363366</v>
          </cell>
          <cell r="K44">
            <v>-10536.054982336518</v>
          </cell>
          <cell r="L44">
            <v>-9472.3429621915002</v>
          </cell>
          <cell r="M44">
            <v>-8359.8278118885246</v>
          </cell>
          <cell r="N44">
            <v>-7233.7812946286331</v>
          </cell>
          <cell r="O44">
            <v>-6251.7085217903632</v>
          </cell>
          <cell r="P44">
            <v>-5317.626997092636</v>
          </cell>
          <cell r="Q44">
            <v>-4383.5454723949069</v>
          </cell>
          <cell r="R44">
            <v>-3377.4770754863666</v>
          </cell>
          <cell r="S44">
            <v>-2347.4130545075545</v>
          </cell>
          <cell r="T44">
            <v>-1317.3490335287433</v>
          </cell>
          <cell r="U44">
            <v>-266.98796211454959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-5833.832327161057</v>
          </cell>
          <cell r="H45">
            <v>-8459.858116658952</v>
          </cell>
          <cell r="I45">
            <v>-8028.8468814958269</v>
          </cell>
          <cell r="J45">
            <v>-7539.9831632929308</v>
          </cell>
          <cell r="K45">
            <v>-6985.5017125142504</v>
          </cell>
          <cell r="L45">
            <v>-6356.5949890048023</v>
          </cell>
          <cell r="M45">
            <v>-5643.2732605322981</v>
          </cell>
          <cell r="N45">
            <v>-4834.2059230555733</v>
          </cell>
          <cell r="O45">
            <v>-3916.5415222060356</v>
          </cell>
          <cell r="P45">
            <v>-2875.7036171524687</v>
          </cell>
          <cell r="Q45">
            <v>-1695.1592442930876</v>
          </cell>
          <cell r="R45">
            <v>-356.15630298665803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</row>
        <row r="46">
          <cell r="D46">
            <v>0</v>
          </cell>
          <cell r="E46">
            <v>-1054.6187493899361</v>
          </cell>
          <cell r="F46">
            <v>-4526.0623941114409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</row>
        <row r="48">
          <cell r="D48">
            <v>0</v>
          </cell>
          <cell r="E48">
            <v>-5748.0982637725338</v>
          </cell>
          <cell r="F48">
            <v>-5439.736569024155</v>
          </cell>
          <cell r="G48">
            <v>13303.747424552788</v>
          </cell>
          <cell r="H48">
            <v>6075.8993771541263</v>
          </cell>
          <cell r="I48">
            <v>10959.437177341088</v>
          </cell>
          <cell r="J48">
            <v>15104.306278180313</v>
          </cell>
          <cell r="K48">
            <v>17261.277856235676</v>
          </cell>
          <cell r="L48">
            <v>18663.792574676288</v>
          </cell>
          <cell r="M48">
            <v>17351.186431067028</v>
          </cell>
          <cell r="N48">
            <v>15073.957128334017</v>
          </cell>
          <cell r="O48">
            <v>15188.723871421738</v>
          </cell>
          <cell r="P48">
            <v>17064.983822428068</v>
          </cell>
          <cell r="Q48">
            <v>17610.989349224303</v>
          </cell>
          <cell r="R48">
            <v>13257.144537264094</v>
          </cell>
          <cell r="S48">
            <v>16655.1556366652</v>
          </cell>
          <cell r="T48">
            <v>7046.0006522706599</v>
          </cell>
          <cell r="U48">
            <v>-5339.7760443271045</v>
          </cell>
          <cell r="V48">
            <v>-8936.9477686266491</v>
          </cell>
          <cell r="W48">
            <v>-9798.5084787784854</v>
          </cell>
          <cell r="X48">
            <v>-7547.1256090833467</v>
          </cell>
          <cell r="Y48">
            <v>-734.72236269986388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-6651.8737122763941</v>
          </cell>
          <cell r="H49">
            <v>-3037.9496885770632</v>
          </cell>
          <cell r="I49">
            <v>-5479.7185886705438</v>
          </cell>
          <cell r="J49">
            <v>-7552.1531390901564</v>
          </cell>
          <cell r="K49">
            <v>-8630.6389281178381</v>
          </cell>
          <cell r="L49">
            <v>-9279.3570234534691</v>
          </cell>
          <cell r="M49">
            <v>-8675.593215533514</v>
          </cell>
          <cell r="N49">
            <v>-7536.9785641670087</v>
          </cell>
          <cell r="O49">
            <v>-7594.3619357108691</v>
          </cell>
          <cell r="P49">
            <v>-8532.4919112140342</v>
          </cell>
          <cell r="Q49">
            <v>-8805.4946746121514</v>
          </cell>
          <cell r="R49">
            <v>-6628.5722686320469</v>
          </cell>
          <cell r="S49">
            <v>-8327.5778183326001</v>
          </cell>
          <cell r="T49">
            <v>-3523.0003261353299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</row>
        <row r="51">
          <cell r="D51">
            <v>0</v>
          </cell>
          <cell r="E51">
            <v>-5748.0982637725338</v>
          </cell>
          <cell r="F51">
            <v>-5439.736569024155</v>
          </cell>
          <cell r="G51">
            <v>6651.8737122763941</v>
          </cell>
          <cell r="H51">
            <v>3037.9496885770632</v>
          </cell>
          <cell r="I51">
            <v>5479.7185886705438</v>
          </cell>
          <cell r="J51">
            <v>7552.1531390901564</v>
          </cell>
          <cell r="K51">
            <v>8630.6389281178381</v>
          </cell>
          <cell r="L51">
            <v>9384.4355512228194</v>
          </cell>
          <cell r="M51">
            <v>8675.593215533514</v>
          </cell>
          <cell r="N51">
            <v>7536.9785641670087</v>
          </cell>
          <cell r="O51">
            <v>7594.3619357108691</v>
          </cell>
          <cell r="P51">
            <v>8532.4919112140342</v>
          </cell>
          <cell r="Q51">
            <v>8805.4946746121514</v>
          </cell>
          <cell r="R51">
            <v>6628.5722686320469</v>
          </cell>
          <cell r="S51">
            <v>8327.5778183326001</v>
          </cell>
          <cell r="T51">
            <v>3523.0003261353299</v>
          </cell>
          <cell r="U51">
            <v>-5339.7760443271045</v>
          </cell>
          <cell r="V51">
            <v>-8936.9477686266491</v>
          </cell>
          <cell r="W51">
            <v>-9798.5084787784854</v>
          </cell>
          <cell r="X51">
            <v>-7547.1256090833467</v>
          </cell>
          <cell r="Y51">
            <v>-734.72236269986388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-1524.4826363813661</v>
          </cell>
          <cell r="H52">
            <v>-691.94223098572513</v>
          </cell>
          <cell r="I52">
            <v>-1256.4899840551079</v>
          </cell>
          <cell r="J52">
            <v>-1735.7237944408569</v>
          </cell>
          <cell r="K52">
            <v>-1985.2314385703612</v>
          </cell>
          <cell r="L52">
            <v>-2500.650625181599</v>
          </cell>
          <cell r="M52">
            <v>-2855.1670990859461</v>
          </cell>
          <cell r="N52">
            <v>-2479.7284693209349</v>
          </cell>
          <cell r="O52">
            <v>-2498.9462864079592</v>
          </cell>
          <cell r="P52">
            <v>-2808.7900745246807</v>
          </cell>
          <cell r="Q52">
            <v>-2899.1236177382257</v>
          </cell>
          <cell r="R52">
            <v>-2180.9654434996878</v>
          </cell>
          <cell r="S52">
            <v>-2741.8486938642595</v>
          </cell>
          <cell r="T52">
            <v>-1156.5361462807659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4">
          <cell r="D54">
            <v>0</v>
          </cell>
          <cell r="E54">
            <v>-5748.0982637725338</v>
          </cell>
          <cell r="F54">
            <v>-5439.736569024155</v>
          </cell>
          <cell r="G54">
            <v>5127.3910758950278</v>
          </cell>
          <cell r="H54">
            <v>2346.0074575913382</v>
          </cell>
          <cell r="I54">
            <v>4223.2286046154359</v>
          </cell>
          <cell r="J54">
            <v>5816.4293446492993</v>
          </cell>
          <cell r="K54">
            <v>6645.4074895474769</v>
          </cell>
          <cell r="L54">
            <v>6883.7849260412204</v>
          </cell>
          <cell r="M54">
            <v>5820.4261164475683</v>
          </cell>
          <cell r="N54">
            <v>5057.2500948460738</v>
          </cell>
          <cell r="O54">
            <v>5095.4156493029095</v>
          </cell>
          <cell r="P54">
            <v>5723.7018366893535</v>
          </cell>
          <cell r="Q54">
            <v>5906.3710568739261</v>
          </cell>
          <cell r="R54">
            <v>4447.6068251323595</v>
          </cell>
          <cell r="S54">
            <v>5585.7291244683402</v>
          </cell>
          <cell r="T54">
            <v>2366.464179854564</v>
          </cell>
          <cell r="U54">
            <v>-5339.7760443271045</v>
          </cell>
          <cell r="V54">
            <v>-8936.9477686266491</v>
          </cell>
          <cell r="W54">
            <v>-9798.5084787784854</v>
          </cell>
          <cell r="X54">
            <v>-7547.1256090833467</v>
          </cell>
          <cell r="Y54">
            <v>-734.72236269986388</v>
          </cell>
        </row>
        <row r="55">
          <cell r="D55">
            <v>0</v>
          </cell>
          <cell r="E55">
            <v>111.12913793349077</v>
          </cell>
          <cell r="F55">
            <v>145.77688106896812</v>
          </cell>
          <cell r="G55">
            <v>27.332064794505072</v>
          </cell>
          <cell r="H55">
            <v>227.05804632426634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7">
          <cell r="D57">
            <v>0</v>
          </cell>
          <cell r="E57">
            <v>-5636.969125839043</v>
          </cell>
          <cell r="F57">
            <v>-5293.9596879551864</v>
          </cell>
          <cell r="G57">
            <v>5154.7231406895326</v>
          </cell>
          <cell r="H57">
            <v>2573.0655039156045</v>
          </cell>
          <cell r="I57">
            <v>4223.2286046154359</v>
          </cell>
          <cell r="J57">
            <v>5816.4293446492993</v>
          </cell>
          <cell r="K57">
            <v>6645.4074895474769</v>
          </cell>
          <cell r="L57">
            <v>6883.7849260412204</v>
          </cell>
          <cell r="M57">
            <v>5820.4261164475683</v>
          </cell>
          <cell r="N57">
            <v>5057.2500948460738</v>
          </cell>
          <cell r="O57">
            <v>5095.4156493029095</v>
          </cell>
          <cell r="P57">
            <v>5723.7018366893535</v>
          </cell>
          <cell r="Q57">
            <v>5906.3710568739261</v>
          </cell>
          <cell r="R57">
            <v>4447.6068251323595</v>
          </cell>
          <cell r="S57">
            <v>5585.7291244683402</v>
          </cell>
          <cell r="T57">
            <v>2366.464179854564</v>
          </cell>
          <cell r="U57">
            <v>-5339.7760443271045</v>
          </cell>
          <cell r="V57">
            <v>-8936.9477686266491</v>
          </cell>
          <cell r="W57">
            <v>-9798.5084787784854</v>
          </cell>
          <cell r="X57">
            <v>-7547.1256090833467</v>
          </cell>
          <cell r="Y57">
            <v>-734.72236269986388</v>
          </cell>
        </row>
        <row r="59">
          <cell r="D59">
            <v>0</v>
          </cell>
          <cell r="E59">
            <v>3648.2361494609818</v>
          </cell>
          <cell r="F59">
            <v>4864.3148659479757</v>
          </cell>
          <cell r="G59">
            <v>14975.101770252862</v>
          </cell>
          <cell r="H59">
            <v>17377.232568251864</v>
          </cell>
          <cell r="I59">
            <v>17377.232568251864</v>
          </cell>
          <cell r="J59">
            <v>17377.232568251864</v>
          </cell>
          <cell r="K59">
            <v>17377.232568251864</v>
          </cell>
          <cell r="L59">
            <v>17377.232568251864</v>
          </cell>
          <cell r="M59">
            <v>17377.232568251864</v>
          </cell>
          <cell r="N59">
            <v>17377.232568251864</v>
          </cell>
          <cell r="O59">
            <v>17377.232568251864</v>
          </cell>
          <cell r="P59">
            <v>17377.232568251864</v>
          </cell>
          <cell r="Q59">
            <v>17377.232568251864</v>
          </cell>
          <cell r="R59">
            <v>17377.232568251864</v>
          </cell>
          <cell r="S59">
            <v>17377.232568251864</v>
          </cell>
          <cell r="T59">
            <v>17377.232568251864</v>
          </cell>
          <cell r="U59">
            <v>17377.232568251864</v>
          </cell>
          <cell r="V59">
            <v>17377.232568251864</v>
          </cell>
          <cell r="W59">
            <v>17377.232568251864</v>
          </cell>
          <cell r="X59">
            <v>17377.232568251864</v>
          </cell>
          <cell r="Y59">
            <v>5387.0512839216117</v>
          </cell>
        </row>
        <row r="60">
          <cell r="D60">
            <v>0</v>
          </cell>
          <cell r="E60">
            <v>1054.6187493899361</v>
          </cell>
          <cell r="F60">
            <v>4526.0623941114409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540</v>
          </cell>
        </row>
        <row r="62"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4644.4939999999997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1524.4826363813661</v>
          </cell>
          <cell r="H64">
            <v>691.94223098572513</v>
          </cell>
          <cell r="I64">
            <v>1256.4899840551079</v>
          </cell>
          <cell r="J64">
            <v>1735.7237944408569</v>
          </cell>
          <cell r="K64">
            <v>1985.2314385703612</v>
          </cell>
          <cell r="L64">
            <v>2500.650625181599</v>
          </cell>
          <cell r="M64">
            <v>2855.1670990859461</v>
          </cell>
          <cell r="N64">
            <v>2479.7284693209349</v>
          </cell>
          <cell r="O64">
            <v>2498.9462864079592</v>
          </cell>
          <cell r="P64">
            <v>2808.7900745246807</v>
          </cell>
          <cell r="Q64">
            <v>2899.1236177382257</v>
          </cell>
          <cell r="R64">
            <v>2180.9654434996878</v>
          </cell>
          <cell r="S64">
            <v>2741.8486938642595</v>
          </cell>
          <cell r="T64">
            <v>1156.5361462807659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</row>
        <row r="65">
          <cell r="D65">
            <v>0</v>
          </cell>
          <cell r="E65">
            <v>-111.12913793349077</v>
          </cell>
          <cell r="F65">
            <v>-145.77688106896812</v>
          </cell>
          <cell r="G65">
            <v>-27.332064794505072</v>
          </cell>
          <cell r="H65">
            <v>-227.05804632426634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D66">
            <v>0</v>
          </cell>
          <cell r="E66">
            <v>-89.406492158762774</v>
          </cell>
          <cell r="F66">
            <v>-114.92882517585394</v>
          </cell>
          <cell r="G66">
            <v>-8.1444304132583731</v>
          </cell>
          <cell r="H66">
            <v>-159.20784227062904</v>
          </cell>
          <cell r="I66">
            <v>-513.10729294593591</v>
          </cell>
          <cell r="J66">
            <v>-2632.4753046461847</v>
          </cell>
          <cell r="K66">
            <v>-1364.0370293947308</v>
          </cell>
          <cell r="L66">
            <v>-1145.464376714508</v>
          </cell>
          <cell r="M66">
            <v>-3022.7541577192624</v>
          </cell>
          <cell r="N66">
            <v>-2788.6284636847031</v>
          </cell>
          <cell r="O66">
            <v>-575.1198019132753</v>
          </cell>
          <cell r="P66">
            <v>-848.68028436305451</v>
          </cell>
          <cell r="Q66">
            <v>-3979.9445718089919</v>
          </cell>
          <cell r="R66">
            <v>-3396.7549800407578</v>
          </cell>
          <cell r="S66">
            <v>0</v>
          </cell>
          <cell r="T66">
            <v>-2214.7443722318576</v>
          </cell>
          <cell r="U66">
            <v>-166.50890031821018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</row>
        <row r="67">
          <cell r="D67">
            <v>0</v>
          </cell>
          <cell r="E67">
            <v>0</v>
          </cell>
          <cell r="F67">
            <v>0</v>
          </cell>
          <cell r="G67">
            <v>-5547.9032391558385</v>
          </cell>
          <cell r="H67">
            <v>-10538.244768061171</v>
          </cell>
          <cell r="I67">
            <v>-10900.122094626991</v>
          </cell>
          <cell r="J67">
            <v>-12496.129479289308</v>
          </cell>
          <cell r="K67">
            <v>-13164.056917588929</v>
          </cell>
          <cell r="L67">
            <v>-13582.141460745035</v>
          </cell>
          <cell r="M67">
            <v>-13842.360056070413</v>
          </cell>
          <cell r="N67">
            <v>-12919.451437983074</v>
          </cell>
          <cell r="O67">
            <v>-11996.542819895736</v>
          </cell>
          <cell r="P67">
            <v>-11996.542819895736</v>
          </cell>
          <cell r="Q67">
            <v>-12457.997128939405</v>
          </cell>
          <cell r="R67">
            <v>-12919.451437983074</v>
          </cell>
          <cell r="S67">
            <v>-12919.451437983074</v>
          </cell>
          <cell r="T67">
            <v>-13023.538876113225</v>
          </cell>
          <cell r="U67">
            <v>-6641.8787357193778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</row>
        <row r="69">
          <cell r="D69">
            <v>0</v>
          </cell>
          <cell r="E69">
            <v>-1134.6498570803788</v>
          </cell>
          <cell r="F69">
            <v>3835.7118658594081</v>
          </cell>
          <cell r="G69">
            <v>16070.927812960159</v>
          </cell>
          <cell r="H69">
            <v>9717.7296464971278</v>
          </cell>
          <cell r="I69">
            <v>11443.72176934948</v>
          </cell>
          <cell r="J69">
            <v>9800.7809234065262</v>
          </cell>
          <cell r="K69">
            <v>11479.777549386043</v>
          </cell>
          <cell r="L69">
            <v>12034.06228201514</v>
          </cell>
          <cell r="M69">
            <v>9187.7115699957012</v>
          </cell>
          <cell r="N69">
            <v>9206.1312307510943</v>
          </cell>
          <cell r="O69">
            <v>12399.931882153718</v>
          </cell>
          <cell r="P69">
            <v>13064.501375207108</v>
          </cell>
          <cell r="Q69">
            <v>9744.78554211562</v>
          </cell>
          <cell r="R69">
            <v>7689.5984188600796</v>
          </cell>
          <cell r="S69">
            <v>12785.35894860139</v>
          </cell>
          <cell r="T69">
            <v>5661.9496460421124</v>
          </cell>
          <cell r="U69">
            <v>5229.0688878871715</v>
          </cell>
          <cell r="V69">
            <v>8440.2847996252149</v>
          </cell>
          <cell r="W69">
            <v>7578.7240894733786</v>
          </cell>
          <cell r="X69">
            <v>9830.1069591685173</v>
          </cell>
          <cell r="Y69">
            <v>9836.8229212217484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-1460.1097958721712</v>
          </cell>
          <cell r="H71">
            <v>-3211.1099658269777</v>
          </cell>
          <cell r="I71">
            <v>-3642.1212009901001</v>
          </cell>
          <cell r="J71">
            <v>-4130.984919192997</v>
          </cell>
          <cell r="K71">
            <v>-4685.4663699716757</v>
          </cell>
          <cell r="L71">
            <v>-5314.373093481121</v>
          </cell>
          <cell r="M71">
            <v>-6027.6948219536234</v>
          </cell>
          <cell r="N71">
            <v>-6836.7621594303455</v>
          </cell>
          <cell r="O71">
            <v>-7754.4265602798823</v>
          </cell>
          <cell r="P71">
            <v>-8795.2644653334428</v>
          </cell>
          <cell r="Q71">
            <v>-9975.8088381928173</v>
          </cell>
          <cell r="R71">
            <v>-5479.3277382562774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</row>
        <row r="73">
          <cell r="D73">
            <v>0</v>
          </cell>
          <cell r="E73">
            <v>-1134.6498570803788</v>
          </cell>
          <cell r="F73">
            <v>3835.7118658594081</v>
          </cell>
          <cell r="G73">
            <v>14610.818017087988</v>
          </cell>
          <cell r="H73">
            <v>6506.61968067015</v>
          </cell>
          <cell r="I73">
            <v>7801.6005683593803</v>
          </cell>
          <cell r="J73">
            <v>5669.7960042135292</v>
          </cell>
          <cell r="K73">
            <v>6794.311179414367</v>
          </cell>
          <cell r="L73">
            <v>6719.6891885340192</v>
          </cell>
          <cell r="M73">
            <v>3160.0167480420778</v>
          </cell>
          <cell r="N73">
            <v>2369.3690713207488</v>
          </cell>
          <cell r="O73">
            <v>4645.5053218738358</v>
          </cell>
          <cell r="P73">
            <v>4269.2369098736654</v>
          </cell>
          <cell r="Q73">
            <v>-231.0232960771973</v>
          </cell>
          <cell r="R73">
            <v>2210.2706806038022</v>
          </cell>
          <cell r="S73">
            <v>12785.35894860139</v>
          </cell>
          <cell r="T73">
            <v>5661.9496460421124</v>
          </cell>
          <cell r="U73">
            <v>5229.0688878871715</v>
          </cell>
          <cell r="V73">
            <v>8440.2847996252149</v>
          </cell>
          <cell r="W73">
            <v>7578.7240894733786</v>
          </cell>
          <cell r="X73">
            <v>9830.1069591685173</v>
          </cell>
          <cell r="Y73">
            <v>9836.8229212217484</v>
          </cell>
        </row>
        <row r="75">
          <cell r="D75">
            <v>0</v>
          </cell>
          <cell r="E75">
            <v>0</v>
          </cell>
          <cell r="F75">
            <v>-3835.7118658594081</v>
          </cell>
          <cell r="G75">
            <v>-14610.818017087986</v>
          </cell>
          <cell r="H75">
            <v>-6506.6196806701482</v>
          </cell>
          <cell r="I75">
            <v>-6781.5121329330359</v>
          </cell>
          <cell r="J75">
            <v>0</v>
          </cell>
          <cell r="K75">
            <v>-148.90368986688918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-7199.6298241330478</v>
          </cell>
          <cell r="T75">
            <v>-3295.485466187547</v>
          </cell>
          <cell r="U75">
            <v>-5229.0688878871733</v>
          </cell>
          <cell r="V75">
            <v>-8440.2847996252167</v>
          </cell>
          <cell r="W75">
            <v>-7578.7240894733768</v>
          </cell>
          <cell r="X75">
            <v>-9830.1069591685155</v>
          </cell>
          <cell r="Y75">
            <v>0</v>
          </cell>
        </row>
        <row r="76">
          <cell r="D76">
            <v>0</v>
          </cell>
          <cell r="E76">
            <v>1134.6498570803788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146.63334043576833</v>
          </cell>
          <cell r="K76">
            <v>0</v>
          </cell>
          <cell r="L76">
            <v>164.09573750719574</v>
          </cell>
          <cell r="M76">
            <v>2660.4093684054897</v>
          </cell>
          <cell r="N76">
            <v>2687.8810235253259</v>
          </cell>
          <cell r="O76">
            <v>449.91032742907555</v>
          </cell>
          <cell r="P76">
            <v>1454.4649268156863</v>
          </cell>
          <cell r="Q76">
            <v>6137.3943529511234</v>
          </cell>
          <cell r="R76">
            <v>2237.3361445285555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56384.090334213746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1.8189894035458565E-12</v>
          </cell>
          <cell r="H78">
            <v>1.8189894035458565E-12</v>
          </cell>
          <cell r="I78">
            <v>1020.0884354263444</v>
          </cell>
          <cell r="J78">
            <v>5816.4293446492975</v>
          </cell>
          <cell r="K78">
            <v>6645.4074895474778</v>
          </cell>
          <cell r="L78">
            <v>6883.7849260412149</v>
          </cell>
          <cell r="M78">
            <v>5820.4261164475674</v>
          </cell>
          <cell r="N78">
            <v>5057.2500948460747</v>
          </cell>
          <cell r="O78">
            <v>5095.4156493029113</v>
          </cell>
          <cell r="P78">
            <v>5723.7018366893517</v>
          </cell>
          <cell r="Q78">
            <v>5906.3710568739261</v>
          </cell>
          <cell r="R78">
            <v>4447.6068251323577</v>
          </cell>
          <cell r="S78">
            <v>5585.729124468342</v>
          </cell>
          <cell r="T78">
            <v>2366.4641798545654</v>
          </cell>
          <cell r="U78">
            <v>-1.8189894035458565E-12</v>
          </cell>
          <cell r="V78">
            <v>-1.8189894035458565E-12</v>
          </cell>
          <cell r="W78">
            <v>1.8189894035458565E-12</v>
          </cell>
          <cell r="X78">
            <v>1.8189894035458565E-12</v>
          </cell>
          <cell r="Y78">
            <v>66220.913255435502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3">
          <cell r="F13">
            <v>1</v>
          </cell>
          <cell r="G13">
            <v>2</v>
          </cell>
          <cell r="H13">
            <v>3</v>
          </cell>
          <cell r="I13">
            <v>4</v>
          </cell>
        </row>
        <row r="14">
          <cell r="F14" t="str">
            <v>Change In Index</v>
          </cell>
        </row>
        <row r="16">
          <cell r="F16">
            <v>35551</v>
          </cell>
          <cell r="G16">
            <v>35551</v>
          </cell>
          <cell r="H16">
            <v>35551</v>
          </cell>
          <cell r="I16">
            <v>35796</v>
          </cell>
        </row>
        <row r="17">
          <cell r="F17" t="str">
            <v>Brazil</v>
          </cell>
          <cell r="G17" t="str">
            <v>US</v>
          </cell>
          <cell r="H17" t="str">
            <v>CPI Less</v>
          </cell>
          <cell r="I17" t="str">
            <v>Avg</v>
          </cell>
        </row>
        <row r="18">
          <cell r="F18" t="str">
            <v>IGP-DI</v>
          </cell>
          <cell r="G18" t="str">
            <v>CPI</v>
          </cell>
          <cell r="H18">
            <v>2.5000000000000001E-3</v>
          </cell>
          <cell r="I18" t="str">
            <v>FX</v>
          </cell>
        </row>
        <row r="19">
          <cell r="A19">
            <v>35400</v>
          </cell>
          <cell r="B19">
            <v>134.68899999999999</v>
          </cell>
          <cell r="C19">
            <v>159.1</v>
          </cell>
          <cell r="D19">
            <v>1.0385</v>
          </cell>
          <cell r="E19">
            <v>1.0385</v>
          </cell>
          <cell r="F19">
            <v>1</v>
          </cell>
          <cell r="G19">
            <v>1</v>
          </cell>
          <cell r="H19">
            <v>1</v>
          </cell>
          <cell r="I19">
            <v>1.0385</v>
          </cell>
          <cell r="J19">
            <v>1.0385</v>
          </cell>
          <cell r="K19">
            <v>7</v>
          </cell>
          <cell r="L19">
            <v>1</v>
          </cell>
          <cell r="M19">
            <v>0</v>
          </cell>
          <cell r="N19">
            <v>1</v>
          </cell>
          <cell r="P19">
            <v>1</v>
          </cell>
          <cell r="Q19">
            <v>0</v>
          </cell>
          <cell r="R19">
            <v>1</v>
          </cell>
          <cell r="T19">
            <v>1</v>
          </cell>
          <cell r="U19">
            <v>1.0049999999999999</v>
          </cell>
          <cell r="V19">
            <v>1</v>
          </cell>
          <cell r="X19">
            <v>1</v>
          </cell>
          <cell r="Y19">
            <v>1.02</v>
          </cell>
          <cell r="Z19">
            <v>1</v>
          </cell>
          <cell r="AB19">
            <v>1</v>
          </cell>
          <cell r="AC19">
            <v>1.02</v>
          </cell>
          <cell r="AD19">
            <v>1</v>
          </cell>
          <cell r="AF19">
            <v>1</v>
          </cell>
          <cell r="AG19">
            <v>0</v>
          </cell>
          <cell r="AH19">
            <v>1</v>
          </cell>
          <cell r="AJ19">
            <v>1</v>
          </cell>
          <cell r="AK19">
            <v>1.02</v>
          </cell>
          <cell r="AL19">
            <v>1</v>
          </cell>
          <cell r="AN19">
            <v>1</v>
          </cell>
          <cell r="AO19">
            <v>1.0049999999999999</v>
          </cell>
          <cell r="AP19">
            <v>1</v>
          </cell>
          <cell r="AR19">
            <v>35400</v>
          </cell>
          <cell r="AS19">
            <v>1.0649999999999999</v>
          </cell>
          <cell r="AT19">
            <v>1</v>
          </cell>
          <cell r="AU19">
            <v>1</v>
          </cell>
          <cell r="AV19">
            <v>1</v>
          </cell>
          <cell r="AW19">
            <v>1</v>
          </cell>
        </row>
        <row r="20">
          <cell r="A20">
            <v>35431</v>
          </cell>
          <cell r="B20">
            <v>136.81399999999999</v>
          </cell>
          <cell r="C20">
            <v>159.1</v>
          </cell>
          <cell r="D20">
            <v>1.0456000000000001</v>
          </cell>
          <cell r="E20">
            <v>1.0456000000000001</v>
          </cell>
          <cell r="F20">
            <v>1</v>
          </cell>
          <cell r="G20">
            <v>1</v>
          </cell>
          <cell r="H20">
            <v>1</v>
          </cell>
          <cell r="I20">
            <v>1.0385</v>
          </cell>
          <cell r="J20">
            <v>1.0385</v>
          </cell>
          <cell r="K20">
            <v>8</v>
          </cell>
          <cell r="L20">
            <v>1</v>
          </cell>
          <cell r="M20">
            <v>0</v>
          </cell>
          <cell r="N20">
            <v>1</v>
          </cell>
          <cell r="P20">
            <v>1</v>
          </cell>
          <cell r="Q20">
            <v>0</v>
          </cell>
          <cell r="R20">
            <v>1</v>
          </cell>
          <cell r="T20">
            <v>1</v>
          </cell>
          <cell r="U20">
            <v>1.0049999999999999</v>
          </cell>
          <cell r="V20">
            <v>1</v>
          </cell>
          <cell r="X20">
            <v>1</v>
          </cell>
          <cell r="Y20">
            <v>1.02</v>
          </cell>
          <cell r="Z20">
            <v>1</v>
          </cell>
          <cell r="AB20">
            <v>1</v>
          </cell>
          <cell r="AC20">
            <v>1.02</v>
          </cell>
          <cell r="AD20">
            <v>1</v>
          </cell>
          <cell r="AF20">
            <v>1</v>
          </cell>
          <cell r="AG20">
            <v>0</v>
          </cell>
          <cell r="AH20">
            <v>1</v>
          </cell>
          <cell r="AJ20">
            <v>1</v>
          </cell>
          <cell r="AK20">
            <v>1.02</v>
          </cell>
          <cell r="AL20">
            <v>1</v>
          </cell>
          <cell r="AN20">
            <v>1</v>
          </cell>
          <cell r="AO20">
            <v>1.0049999999999999</v>
          </cell>
          <cell r="AP20">
            <v>1</v>
          </cell>
          <cell r="AR20">
            <v>35431</v>
          </cell>
          <cell r="AS20">
            <v>1.0649999999999999</v>
          </cell>
          <cell r="AT20">
            <v>1</v>
          </cell>
          <cell r="AU20">
            <v>1</v>
          </cell>
          <cell r="AV20">
            <v>1</v>
          </cell>
          <cell r="AW20">
            <v>1</v>
          </cell>
        </row>
        <row r="21">
          <cell r="A21">
            <v>35462</v>
          </cell>
          <cell r="B21">
            <v>137.38999999999999</v>
          </cell>
          <cell r="C21">
            <v>159.6</v>
          </cell>
          <cell r="D21">
            <v>1.0509999999999999</v>
          </cell>
          <cell r="E21">
            <v>1.0509999999999999</v>
          </cell>
          <cell r="F21">
            <v>1</v>
          </cell>
          <cell r="G21">
            <v>1</v>
          </cell>
          <cell r="H21">
            <v>1</v>
          </cell>
          <cell r="I21">
            <v>1.0385</v>
          </cell>
          <cell r="J21">
            <v>1.0385</v>
          </cell>
          <cell r="K21">
            <v>9</v>
          </cell>
          <cell r="L21">
            <v>1</v>
          </cell>
          <cell r="M21">
            <v>0</v>
          </cell>
          <cell r="N21">
            <v>1</v>
          </cell>
          <cell r="P21">
            <v>1</v>
          </cell>
          <cell r="Q21">
            <v>0</v>
          </cell>
          <cell r="R21">
            <v>1</v>
          </cell>
          <cell r="T21">
            <v>1</v>
          </cell>
          <cell r="U21">
            <v>1.0049999999999999</v>
          </cell>
          <cell r="V21">
            <v>1</v>
          </cell>
          <cell r="X21">
            <v>1</v>
          </cell>
          <cell r="Y21">
            <v>1.02</v>
          </cell>
          <cell r="Z21">
            <v>1</v>
          </cell>
          <cell r="AB21">
            <v>1</v>
          </cell>
          <cell r="AC21">
            <v>1.02</v>
          </cell>
          <cell r="AD21">
            <v>1</v>
          </cell>
          <cell r="AF21">
            <v>1</v>
          </cell>
          <cell r="AG21">
            <v>0</v>
          </cell>
          <cell r="AH21">
            <v>1</v>
          </cell>
          <cell r="AJ21">
            <v>1</v>
          </cell>
          <cell r="AK21">
            <v>1.02</v>
          </cell>
          <cell r="AL21">
            <v>1</v>
          </cell>
          <cell r="AN21">
            <v>1</v>
          </cell>
          <cell r="AO21">
            <v>1.0049999999999999</v>
          </cell>
          <cell r="AP21">
            <v>1</v>
          </cell>
          <cell r="AR21">
            <v>35462</v>
          </cell>
          <cell r="AS21">
            <v>1.0649999999999999</v>
          </cell>
          <cell r="AT21">
            <v>1</v>
          </cell>
          <cell r="AU21">
            <v>1</v>
          </cell>
          <cell r="AV21">
            <v>1</v>
          </cell>
          <cell r="AW21">
            <v>1</v>
          </cell>
        </row>
        <row r="22">
          <cell r="A22">
            <v>35490</v>
          </cell>
          <cell r="B22">
            <v>138.99</v>
          </cell>
          <cell r="C22">
            <v>160</v>
          </cell>
          <cell r="D22">
            <v>1.0593999999999999</v>
          </cell>
          <cell r="E22">
            <v>1.0593999999999999</v>
          </cell>
          <cell r="F22">
            <v>1</v>
          </cell>
          <cell r="G22">
            <v>1</v>
          </cell>
          <cell r="H22">
            <v>1</v>
          </cell>
          <cell r="I22">
            <v>1.0385</v>
          </cell>
          <cell r="J22">
            <v>1.0385</v>
          </cell>
          <cell r="K22">
            <v>10</v>
          </cell>
          <cell r="L22">
            <v>1</v>
          </cell>
          <cell r="M22">
            <v>0</v>
          </cell>
          <cell r="N22">
            <v>1</v>
          </cell>
          <cell r="P22">
            <v>1</v>
          </cell>
          <cell r="Q22">
            <v>0</v>
          </cell>
          <cell r="R22">
            <v>1</v>
          </cell>
          <cell r="T22">
            <v>1</v>
          </cell>
          <cell r="U22">
            <v>1.0049999999999999</v>
          </cell>
          <cell r="V22">
            <v>1</v>
          </cell>
          <cell r="X22">
            <v>1</v>
          </cell>
          <cell r="Y22">
            <v>1.02</v>
          </cell>
          <cell r="Z22">
            <v>1</v>
          </cell>
          <cell r="AB22">
            <v>1</v>
          </cell>
          <cell r="AC22">
            <v>1.02</v>
          </cell>
          <cell r="AD22">
            <v>1</v>
          </cell>
          <cell r="AF22">
            <v>1</v>
          </cell>
          <cell r="AG22">
            <v>0</v>
          </cell>
          <cell r="AH22">
            <v>1</v>
          </cell>
          <cell r="AJ22">
            <v>1</v>
          </cell>
          <cell r="AK22">
            <v>1.02</v>
          </cell>
          <cell r="AL22">
            <v>1</v>
          </cell>
          <cell r="AN22">
            <v>1</v>
          </cell>
          <cell r="AO22">
            <v>1.0049999999999999</v>
          </cell>
          <cell r="AP22">
            <v>1</v>
          </cell>
          <cell r="AR22">
            <v>35490</v>
          </cell>
          <cell r="AS22">
            <v>1.0649999999999999</v>
          </cell>
          <cell r="AT22">
            <v>1</v>
          </cell>
          <cell r="AU22">
            <v>1</v>
          </cell>
          <cell r="AV22">
            <v>1</v>
          </cell>
          <cell r="AW22">
            <v>1</v>
          </cell>
        </row>
        <row r="23">
          <cell r="A23">
            <v>35521</v>
          </cell>
          <cell r="B23">
            <v>139.80699999999999</v>
          </cell>
          <cell r="C23">
            <v>160.19999999999999</v>
          </cell>
          <cell r="D23">
            <v>1.0634999999999999</v>
          </cell>
          <cell r="E23">
            <v>1.0634999999999999</v>
          </cell>
          <cell r="F23">
            <v>1</v>
          </cell>
          <cell r="G23">
            <v>1</v>
          </cell>
          <cell r="H23">
            <v>1</v>
          </cell>
          <cell r="I23">
            <v>1.0385</v>
          </cell>
          <cell r="J23">
            <v>1.0385</v>
          </cell>
          <cell r="K23">
            <v>11</v>
          </cell>
          <cell r="L23">
            <v>1</v>
          </cell>
          <cell r="M23">
            <v>0</v>
          </cell>
          <cell r="N23">
            <v>1</v>
          </cell>
          <cell r="P23">
            <v>1</v>
          </cell>
          <cell r="Q23">
            <v>0</v>
          </cell>
          <cell r="R23">
            <v>1</v>
          </cell>
          <cell r="T23">
            <v>1</v>
          </cell>
          <cell r="U23">
            <v>1.0049999999999999</v>
          </cell>
          <cell r="V23">
            <v>1</v>
          </cell>
          <cell r="X23">
            <v>1</v>
          </cell>
          <cell r="Y23">
            <v>1.02</v>
          </cell>
          <cell r="Z23">
            <v>1</v>
          </cell>
          <cell r="AB23">
            <v>1</v>
          </cell>
          <cell r="AC23">
            <v>1.02</v>
          </cell>
          <cell r="AD23">
            <v>1</v>
          </cell>
          <cell r="AF23">
            <v>1</v>
          </cell>
          <cell r="AG23">
            <v>0</v>
          </cell>
          <cell r="AH23">
            <v>1</v>
          </cell>
          <cell r="AJ23">
            <v>1</v>
          </cell>
          <cell r="AK23">
            <v>1.02</v>
          </cell>
          <cell r="AL23">
            <v>1</v>
          </cell>
          <cell r="AN23">
            <v>1</v>
          </cell>
          <cell r="AO23">
            <v>1.0049999999999999</v>
          </cell>
          <cell r="AP23">
            <v>1</v>
          </cell>
          <cell r="AR23">
            <v>35521</v>
          </cell>
          <cell r="AS23">
            <v>1.0649999999999999</v>
          </cell>
          <cell r="AT23">
            <v>1</v>
          </cell>
          <cell r="AU23">
            <v>1</v>
          </cell>
          <cell r="AV23">
            <v>1</v>
          </cell>
          <cell r="AW23">
            <v>1</v>
          </cell>
        </row>
        <row r="24">
          <cell r="A24">
            <v>35551</v>
          </cell>
          <cell r="B24">
            <v>140.22</v>
          </cell>
          <cell r="C24">
            <v>160.1</v>
          </cell>
          <cell r="D24">
            <v>1.0703</v>
          </cell>
          <cell r="E24">
            <v>1.0673078906355455</v>
          </cell>
          <cell r="F24">
            <v>1</v>
          </cell>
          <cell r="G24">
            <v>1</v>
          </cell>
          <cell r="H24">
            <v>1</v>
          </cell>
          <cell r="I24">
            <v>1.0385</v>
          </cell>
          <cell r="J24">
            <v>1.0385</v>
          </cell>
          <cell r="K24">
            <v>12</v>
          </cell>
          <cell r="L24">
            <v>1</v>
          </cell>
          <cell r="M24">
            <v>0</v>
          </cell>
          <cell r="N24">
            <v>1</v>
          </cell>
          <cell r="P24">
            <v>1</v>
          </cell>
          <cell r="Q24">
            <v>0</v>
          </cell>
          <cell r="R24">
            <v>1</v>
          </cell>
          <cell r="T24">
            <v>1</v>
          </cell>
          <cell r="U24">
            <v>1.0049999999999999</v>
          </cell>
          <cell r="V24">
            <v>1</v>
          </cell>
          <cell r="X24">
            <v>1</v>
          </cell>
          <cell r="Y24">
            <v>1.02</v>
          </cell>
          <cell r="Z24">
            <v>1</v>
          </cell>
          <cell r="AB24">
            <v>1</v>
          </cell>
          <cell r="AC24">
            <v>1.02</v>
          </cell>
          <cell r="AD24">
            <v>1</v>
          </cell>
          <cell r="AF24">
            <v>1</v>
          </cell>
          <cell r="AG24">
            <v>0</v>
          </cell>
          <cell r="AH24">
            <v>1</v>
          </cell>
          <cell r="AJ24">
            <v>1</v>
          </cell>
          <cell r="AK24">
            <v>1.02</v>
          </cell>
          <cell r="AL24">
            <v>1</v>
          </cell>
          <cell r="AN24">
            <v>1</v>
          </cell>
          <cell r="AO24">
            <v>1.0049999999999999</v>
          </cell>
          <cell r="AP24">
            <v>1</v>
          </cell>
          <cell r="AR24">
            <v>35551</v>
          </cell>
          <cell r="AS24">
            <v>1.0649999999999999</v>
          </cell>
          <cell r="AT24">
            <v>1</v>
          </cell>
          <cell r="AU24">
            <v>1</v>
          </cell>
          <cell r="AV24">
            <v>1</v>
          </cell>
          <cell r="AW24">
            <v>1</v>
          </cell>
        </row>
        <row r="25">
          <cell r="A25">
            <v>35582</v>
          </cell>
          <cell r="B25">
            <v>141.20699999999999</v>
          </cell>
          <cell r="C25">
            <v>160.30000000000001</v>
          </cell>
          <cell r="D25">
            <v>1.0766</v>
          </cell>
          <cell r="E25">
            <v>1.0734795942089688</v>
          </cell>
          <cell r="F25">
            <v>1</v>
          </cell>
          <cell r="G25">
            <v>1</v>
          </cell>
          <cell r="H25">
            <v>1</v>
          </cell>
          <cell r="I25">
            <v>1.0385</v>
          </cell>
          <cell r="J25">
            <v>1.0385</v>
          </cell>
          <cell r="K25">
            <v>13</v>
          </cell>
          <cell r="L25">
            <v>1</v>
          </cell>
          <cell r="M25">
            <v>0</v>
          </cell>
          <cell r="N25">
            <v>1</v>
          </cell>
          <cell r="P25">
            <v>1</v>
          </cell>
          <cell r="Q25">
            <v>0</v>
          </cell>
          <cell r="R25">
            <v>1</v>
          </cell>
          <cell r="T25">
            <v>1</v>
          </cell>
          <cell r="U25">
            <v>1.0049999999999999</v>
          </cell>
          <cell r="V25">
            <v>1</v>
          </cell>
          <cell r="X25">
            <v>1</v>
          </cell>
          <cell r="Y25">
            <v>1.02</v>
          </cell>
          <cell r="Z25">
            <v>1</v>
          </cell>
          <cell r="AB25">
            <v>1</v>
          </cell>
          <cell r="AC25">
            <v>1.02</v>
          </cell>
          <cell r="AD25">
            <v>1</v>
          </cell>
          <cell r="AF25">
            <v>1</v>
          </cell>
          <cell r="AG25">
            <v>0</v>
          </cell>
          <cell r="AH25">
            <v>1</v>
          </cell>
          <cell r="AJ25">
            <v>1</v>
          </cell>
          <cell r="AK25">
            <v>1.02</v>
          </cell>
          <cell r="AL25">
            <v>1</v>
          </cell>
          <cell r="AN25">
            <v>1</v>
          </cell>
          <cell r="AO25">
            <v>1.0049999999999999</v>
          </cell>
          <cell r="AP25">
            <v>1</v>
          </cell>
          <cell r="AR25">
            <v>35582</v>
          </cell>
          <cell r="AS25">
            <v>1.0649999999999999</v>
          </cell>
          <cell r="AT25">
            <v>1</v>
          </cell>
          <cell r="AU25">
            <v>1</v>
          </cell>
          <cell r="AV25">
            <v>1</v>
          </cell>
          <cell r="AW25">
            <v>1</v>
          </cell>
        </row>
        <row r="26">
          <cell r="A26">
            <v>35612</v>
          </cell>
          <cell r="B26">
            <v>141.33000000000001</v>
          </cell>
          <cell r="C26">
            <v>160.5</v>
          </cell>
          <cell r="D26">
            <v>1.0829</v>
          </cell>
          <cell r="E26">
            <v>1.0730758266285521</v>
          </cell>
          <cell r="F26">
            <v>1</v>
          </cell>
          <cell r="G26">
            <v>1</v>
          </cell>
          <cell r="H26">
            <v>1</v>
          </cell>
          <cell r="I26">
            <v>1.0385</v>
          </cell>
          <cell r="J26">
            <v>1.0385</v>
          </cell>
          <cell r="K26">
            <v>14</v>
          </cell>
          <cell r="L26">
            <v>1</v>
          </cell>
          <cell r="M26">
            <v>0</v>
          </cell>
          <cell r="N26">
            <v>1</v>
          </cell>
          <cell r="P26">
            <v>1</v>
          </cell>
          <cell r="Q26">
            <v>0</v>
          </cell>
          <cell r="R26">
            <v>1</v>
          </cell>
          <cell r="T26">
            <v>1</v>
          </cell>
          <cell r="U26">
            <v>1.0049999999999999</v>
          </cell>
          <cell r="V26">
            <v>1</v>
          </cell>
          <cell r="X26">
            <v>1</v>
          </cell>
          <cell r="Y26">
            <v>1.02</v>
          </cell>
          <cell r="Z26">
            <v>1</v>
          </cell>
          <cell r="AB26">
            <v>1</v>
          </cell>
          <cell r="AC26">
            <v>1.02</v>
          </cell>
          <cell r="AD26">
            <v>1</v>
          </cell>
          <cell r="AF26">
            <v>1</v>
          </cell>
          <cell r="AG26">
            <v>0</v>
          </cell>
          <cell r="AH26">
            <v>1</v>
          </cell>
          <cell r="AJ26">
            <v>1</v>
          </cell>
          <cell r="AK26">
            <v>1.02</v>
          </cell>
          <cell r="AL26">
            <v>1</v>
          </cell>
          <cell r="AN26">
            <v>1</v>
          </cell>
          <cell r="AO26">
            <v>1.0049999999999999</v>
          </cell>
          <cell r="AP26">
            <v>1</v>
          </cell>
          <cell r="AR26">
            <v>35612</v>
          </cell>
          <cell r="AS26">
            <v>1.0649999999999999</v>
          </cell>
          <cell r="AT26">
            <v>1</v>
          </cell>
          <cell r="AU26">
            <v>1</v>
          </cell>
          <cell r="AV26">
            <v>1</v>
          </cell>
          <cell r="AW26">
            <v>1</v>
          </cell>
        </row>
        <row r="27">
          <cell r="A27">
            <v>35643</v>
          </cell>
          <cell r="B27">
            <v>141.26</v>
          </cell>
          <cell r="C27">
            <v>160.80000000000001</v>
          </cell>
          <cell r="D27">
            <v>1.0912999999999999</v>
          </cell>
          <cell r="E27">
            <v>1.0705433223028464</v>
          </cell>
          <cell r="F27">
            <v>1</v>
          </cell>
          <cell r="G27">
            <v>1</v>
          </cell>
          <cell r="H27">
            <v>1</v>
          </cell>
          <cell r="I27">
            <v>1.0385</v>
          </cell>
          <cell r="J27">
            <v>1.0385</v>
          </cell>
          <cell r="K27">
            <v>15</v>
          </cell>
          <cell r="L27">
            <v>1</v>
          </cell>
          <cell r="M27">
            <v>0</v>
          </cell>
          <cell r="N27">
            <v>1</v>
          </cell>
          <cell r="P27">
            <v>1</v>
          </cell>
          <cell r="Q27">
            <v>0</v>
          </cell>
          <cell r="R27">
            <v>1</v>
          </cell>
          <cell r="T27">
            <v>1</v>
          </cell>
          <cell r="U27">
            <v>1.0049999999999999</v>
          </cell>
          <cell r="V27">
            <v>1</v>
          </cell>
          <cell r="X27">
            <v>1</v>
          </cell>
          <cell r="Y27">
            <v>1.02</v>
          </cell>
          <cell r="Z27">
            <v>1</v>
          </cell>
          <cell r="AB27">
            <v>1</v>
          </cell>
          <cell r="AC27">
            <v>1.02</v>
          </cell>
          <cell r="AD27">
            <v>1</v>
          </cell>
          <cell r="AF27">
            <v>1</v>
          </cell>
          <cell r="AG27">
            <v>0</v>
          </cell>
          <cell r="AH27">
            <v>1</v>
          </cell>
          <cell r="AJ27">
            <v>1</v>
          </cell>
          <cell r="AK27">
            <v>1.02</v>
          </cell>
          <cell r="AL27">
            <v>1</v>
          </cell>
          <cell r="AN27">
            <v>1</v>
          </cell>
          <cell r="AO27">
            <v>1.0049999999999999</v>
          </cell>
          <cell r="AP27">
            <v>1</v>
          </cell>
          <cell r="AR27">
            <v>35643</v>
          </cell>
          <cell r="AS27">
            <v>1.0649999999999999</v>
          </cell>
          <cell r="AT27">
            <v>1</v>
          </cell>
          <cell r="AU27">
            <v>1</v>
          </cell>
          <cell r="AV27">
            <v>1</v>
          </cell>
          <cell r="AW27">
            <v>1</v>
          </cell>
        </row>
        <row r="28">
          <cell r="A28">
            <v>35674</v>
          </cell>
          <cell r="B28">
            <v>142.101</v>
          </cell>
          <cell r="C28">
            <v>161.19999999999999</v>
          </cell>
          <cell r="D28">
            <v>1.0960000000000001</v>
          </cell>
          <cell r="E28">
            <v>1.0742446167812592</v>
          </cell>
          <cell r="F28">
            <v>1</v>
          </cell>
          <cell r="G28">
            <v>1</v>
          </cell>
          <cell r="H28">
            <v>1</v>
          </cell>
          <cell r="I28">
            <v>1.0385</v>
          </cell>
          <cell r="J28">
            <v>1.0385</v>
          </cell>
          <cell r="K28">
            <v>16</v>
          </cell>
          <cell r="L28">
            <v>1</v>
          </cell>
          <cell r="M28">
            <v>0</v>
          </cell>
          <cell r="N28">
            <v>1</v>
          </cell>
          <cell r="P28">
            <v>1</v>
          </cell>
          <cell r="Q28">
            <v>0</v>
          </cell>
          <cell r="R28">
            <v>1</v>
          </cell>
          <cell r="T28">
            <v>1</v>
          </cell>
          <cell r="U28">
            <v>1.0049999999999999</v>
          </cell>
          <cell r="V28">
            <v>1</v>
          </cell>
          <cell r="X28">
            <v>1</v>
          </cell>
          <cell r="Y28">
            <v>1.02</v>
          </cell>
          <cell r="Z28">
            <v>1</v>
          </cell>
          <cell r="AB28">
            <v>1</v>
          </cell>
          <cell r="AC28">
            <v>1.02</v>
          </cell>
          <cell r="AD28">
            <v>1</v>
          </cell>
          <cell r="AF28">
            <v>1</v>
          </cell>
          <cell r="AG28">
            <v>0</v>
          </cell>
          <cell r="AH28">
            <v>1</v>
          </cell>
          <cell r="AJ28">
            <v>1</v>
          </cell>
          <cell r="AK28">
            <v>1.02</v>
          </cell>
          <cell r="AL28">
            <v>1</v>
          </cell>
          <cell r="AN28">
            <v>1</v>
          </cell>
          <cell r="AO28">
            <v>1.0049999999999999</v>
          </cell>
          <cell r="AP28">
            <v>1</v>
          </cell>
          <cell r="AR28">
            <v>35674</v>
          </cell>
          <cell r="AS28">
            <v>1.0649999999999999</v>
          </cell>
          <cell r="AT28">
            <v>1</v>
          </cell>
          <cell r="AU28">
            <v>1</v>
          </cell>
          <cell r="AV28">
            <v>1</v>
          </cell>
          <cell r="AW28">
            <v>1</v>
          </cell>
        </row>
        <row r="29">
          <cell r="A29">
            <v>35704</v>
          </cell>
          <cell r="B29">
            <v>142.58699999999999</v>
          </cell>
          <cell r="C29">
            <v>161.6</v>
          </cell>
          <cell r="D29">
            <v>1.1027</v>
          </cell>
          <cell r="E29">
            <v>1.0752505281370208</v>
          </cell>
          <cell r="F29">
            <v>1</v>
          </cell>
          <cell r="G29">
            <v>1</v>
          </cell>
          <cell r="H29">
            <v>1</v>
          </cell>
          <cell r="I29">
            <v>1.0385</v>
          </cell>
          <cell r="J29">
            <v>1.0385</v>
          </cell>
          <cell r="K29">
            <v>17</v>
          </cell>
          <cell r="L29">
            <v>1</v>
          </cell>
          <cell r="M29">
            <v>0</v>
          </cell>
          <cell r="N29">
            <v>1</v>
          </cell>
          <cell r="P29">
            <v>1</v>
          </cell>
          <cell r="Q29">
            <v>0</v>
          </cell>
          <cell r="R29">
            <v>1</v>
          </cell>
          <cell r="T29">
            <v>1</v>
          </cell>
          <cell r="U29">
            <v>1.0049999999999999</v>
          </cell>
          <cell r="V29">
            <v>1</v>
          </cell>
          <cell r="X29">
            <v>1</v>
          </cell>
          <cell r="Y29">
            <v>1.02</v>
          </cell>
          <cell r="Z29">
            <v>1</v>
          </cell>
          <cell r="AB29">
            <v>1</v>
          </cell>
          <cell r="AC29">
            <v>1.02</v>
          </cell>
          <cell r="AD29">
            <v>1</v>
          </cell>
          <cell r="AF29">
            <v>1</v>
          </cell>
          <cell r="AG29">
            <v>0</v>
          </cell>
          <cell r="AH29">
            <v>1</v>
          </cell>
          <cell r="AJ29">
            <v>1</v>
          </cell>
          <cell r="AK29">
            <v>1.02</v>
          </cell>
          <cell r="AL29">
            <v>1</v>
          </cell>
          <cell r="AN29">
            <v>1</v>
          </cell>
          <cell r="AO29">
            <v>1.0049999999999999</v>
          </cell>
          <cell r="AP29">
            <v>1</v>
          </cell>
          <cell r="AR29">
            <v>35704</v>
          </cell>
          <cell r="AS29">
            <v>1.0649999999999999</v>
          </cell>
          <cell r="AT29">
            <v>1</v>
          </cell>
          <cell r="AU29">
            <v>1</v>
          </cell>
          <cell r="AV29">
            <v>1</v>
          </cell>
          <cell r="AW29">
            <v>1</v>
          </cell>
        </row>
        <row r="30">
          <cell r="A30">
            <v>35735</v>
          </cell>
          <cell r="B30">
            <v>143.77099999999999</v>
          </cell>
          <cell r="C30">
            <v>161.5</v>
          </cell>
          <cell r="D30">
            <v>1.1094999999999999</v>
          </cell>
          <cell r="E30">
            <v>1.0848504067427227</v>
          </cell>
          <cell r="F30">
            <v>1</v>
          </cell>
          <cell r="G30">
            <v>1</v>
          </cell>
          <cell r="H30">
            <v>1</v>
          </cell>
          <cell r="I30">
            <v>1.0385</v>
          </cell>
          <cell r="J30">
            <v>1.0385</v>
          </cell>
          <cell r="K30">
            <v>18</v>
          </cell>
          <cell r="L30">
            <v>1</v>
          </cell>
          <cell r="M30">
            <v>0</v>
          </cell>
          <cell r="N30">
            <v>1</v>
          </cell>
          <cell r="P30">
            <v>1</v>
          </cell>
          <cell r="Q30">
            <v>0</v>
          </cell>
          <cell r="R30">
            <v>1</v>
          </cell>
          <cell r="T30">
            <v>1</v>
          </cell>
          <cell r="U30">
            <v>1.0049999999999999</v>
          </cell>
          <cell r="V30">
            <v>1</v>
          </cell>
          <cell r="X30">
            <v>1</v>
          </cell>
          <cell r="Y30">
            <v>1.02</v>
          </cell>
          <cell r="Z30">
            <v>1</v>
          </cell>
          <cell r="AB30">
            <v>1</v>
          </cell>
          <cell r="AC30">
            <v>1.02</v>
          </cell>
          <cell r="AD30">
            <v>1</v>
          </cell>
          <cell r="AF30">
            <v>1</v>
          </cell>
          <cell r="AG30">
            <v>0</v>
          </cell>
          <cell r="AH30">
            <v>1</v>
          </cell>
          <cell r="AJ30">
            <v>1</v>
          </cell>
          <cell r="AK30">
            <v>1.02</v>
          </cell>
          <cell r="AL30">
            <v>1</v>
          </cell>
          <cell r="AN30">
            <v>1</v>
          </cell>
          <cell r="AO30">
            <v>1.0049999999999999</v>
          </cell>
          <cell r="AP30">
            <v>1</v>
          </cell>
          <cell r="AR30">
            <v>35735</v>
          </cell>
          <cell r="AS30">
            <v>1.0649999999999999</v>
          </cell>
          <cell r="AT30">
            <v>1</v>
          </cell>
          <cell r="AU30">
            <v>1</v>
          </cell>
          <cell r="AV30">
            <v>1</v>
          </cell>
          <cell r="AW30">
            <v>1</v>
          </cell>
        </row>
        <row r="31">
          <cell r="A31">
            <v>35765</v>
          </cell>
          <cell r="B31">
            <v>144.76499999999999</v>
          </cell>
          <cell r="C31">
            <v>161.30000000000001</v>
          </cell>
          <cell r="D31">
            <v>1.1160000000000001</v>
          </cell>
          <cell r="E31">
            <v>1.0937052495018915</v>
          </cell>
          <cell r="F31">
            <v>1</v>
          </cell>
          <cell r="G31">
            <v>1</v>
          </cell>
          <cell r="H31">
            <v>1</v>
          </cell>
          <cell r="I31">
            <v>1.0385</v>
          </cell>
          <cell r="J31">
            <v>1.0385</v>
          </cell>
          <cell r="K31">
            <v>19</v>
          </cell>
          <cell r="L31">
            <v>1</v>
          </cell>
          <cell r="M31">
            <v>0</v>
          </cell>
          <cell r="N31">
            <v>1</v>
          </cell>
          <cell r="P31">
            <v>1</v>
          </cell>
          <cell r="Q31">
            <v>0</v>
          </cell>
          <cell r="R31">
            <v>1</v>
          </cell>
          <cell r="T31">
            <v>1</v>
          </cell>
          <cell r="U31">
            <v>1.0049999999999999</v>
          </cell>
          <cell r="V31">
            <v>1</v>
          </cell>
          <cell r="X31">
            <v>1</v>
          </cell>
          <cell r="Y31">
            <v>1.02</v>
          </cell>
          <cell r="Z31">
            <v>1</v>
          </cell>
          <cell r="AB31">
            <v>1</v>
          </cell>
          <cell r="AC31">
            <v>1.02</v>
          </cell>
          <cell r="AD31">
            <v>1</v>
          </cell>
          <cell r="AF31">
            <v>1</v>
          </cell>
          <cell r="AG31">
            <v>0</v>
          </cell>
          <cell r="AH31">
            <v>1</v>
          </cell>
          <cell r="AJ31">
            <v>1</v>
          </cell>
          <cell r="AK31">
            <v>1.02</v>
          </cell>
          <cell r="AL31">
            <v>1</v>
          </cell>
          <cell r="AN31">
            <v>1</v>
          </cell>
          <cell r="AO31">
            <v>1.0049999999999999</v>
          </cell>
          <cell r="AP31">
            <v>1</v>
          </cell>
          <cell r="AR31">
            <v>35765</v>
          </cell>
          <cell r="AS31">
            <v>1.0649999999999999</v>
          </cell>
          <cell r="AT31">
            <v>1</v>
          </cell>
          <cell r="AU31">
            <v>1</v>
          </cell>
          <cell r="AV31">
            <v>1</v>
          </cell>
          <cell r="AW31">
            <v>1</v>
          </cell>
        </row>
        <row r="32">
          <cell r="A32">
            <v>35796</v>
          </cell>
          <cell r="B32">
            <v>146.03800000000001</v>
          </cell>
          <cell r="C32">
            <v>161.6</v>
          </cell>
          <cell r="D32">
            <v>1.1234</v>
          </cell>
          <cell r="E32">
            <v>1.1012745666019641</v>
          </cell>
          <cell r="F32">
            <v>1</v>
          </cell>
          <cell r="G32">
            <v>1</v>
          </cell>
          <cell r="H32">
            <v>1</v>
          </cell>
          <cell r="I32">
            <v>1.0804</v>
          </cell>
          <cell r="J32">
            <v>1.0693297862449005</v>
          </cell>
          <cell r="K32">
            <v>20</v>
          </cell>
          <cell r="L32">
            <v>1</v>
          </cell>
          <cell r="M32">
            <v>0</v>
          </cell>
          <cell r="N32">
            <v>1</v>
          </cell>
          <cell r="P32">
            <v>1</v>
          </cell>
          <cell r="Q32">
            <v>0</v>
          </cell>
          <cell r="R32">
            <v>1</v>
          </cell>
          <cell r="T32">
            <v>1</v>
          </cell>
          <cell r="U32">
            <v>1.0049999999999999</v>
          </cell>
          <cell r="V32">
            <v>1</v>
          </cell>
          <cell r="X32">
            <v>1</v>
          </cell>
          <cell r="Y32">
            <v>1.02</v>
          </cell>
          <cell r="Z32">
            <v>1</v>
          </cell>
          <cell r="AB32">
            <v>1</v>
          </cell>
          <cell r="AC32">
            <v>1.02</v>
          </cell>
          <cell r="AD32">
            <v>1</v>
          </cell>
          <cell r="AF32">
            <v>1</v>
          </cell>
          <cell r="AG32">
            <v>0</v>
          </cell>
          <cell r="AH32">
            <v>1</v>
          </cell>
          <cell r="AJ32">
            <v>1</v>
          </cell>
          <cell r="AK32">
            <v>1.02</v>
          </cell>
          <cell r="AL32">
            <v>1</v>
          </cell>
          <cell r="AN32">
            <v>1</v>
          </cell>
          <cell r="AO32">
            <v>1.0049999999999999</v>
          </cell>
          <cell r="AP32">
            <v>1</v>
          </cell>
          <cell r="AR32">
            <v>35796</v>
          </cell>
          <cell r="AS32">
            <v>1.0649999999999999</v>
          </cell>
          <cell r="AT32">
            <v>1</v>
          </cell>
          <cell r="AU32">
            <v>1</v>
          </cell>
          <cell r="AV32">
            <v>1</v>
          </cell>
          <cell r="AW32">
            <v>1</v>
          </cell>
        </row>
        <row r="33">
          <cell r="A33">
            <v>35827</v>
          </cell>
          <cell r="B33">
            <v>146.06700000000001</v>
          </cell>
          <cell r="C33">
            <v>161.9</v>
          </cell>
          <cell r="D33">
            <v>1.1299999999999999</v>
          </cell>
          <cell r="E33">
            <v>1.099452193759938</v>
          </cell>
          <cell r="F33">
            <v>1</v>
          </cell>
          <cell r="G33">
            <v>1</v>
          </cell>
          <cell r="H33">
            <v>1</v>
          </cell>
          <cell r="I33">
            <v>1.0804</v>
          </cell>
          <cell r="J33">
            <v>1.0693297862449005</v>
          </cell>
          <cell r="K33">
            <v>21</v>
          </cell>
          <cell r="L33">
            <v>1</v>
          </cell>
          <cell r="M33">
            <v>0</v>
          </cell>
          <cell r="N33">
            <v>1</v>
          </cell>
          <cell r="P33">
            <v>1</v>
          </cell>
          <cell r="Q33">
            <v>0</v>
          </cell>
          <cell r="R33">
            <v>1</v>
          </cell>
          <cell r="T33">
            <v>1</v>
          </cell>
          <cell r="U33">
            <v>1.0049999999999999</v>
          </cell>
          <cell r="V33">
            <v>1</v>
          </cell>
          <cell r="X33">
            <v>1</v>
          </cell>
          <cell r="Y33">
            <v>1.02</v>
          </cell>
          <cell r="Z33">
            <v>1</v>
          </cell>
          <cell r="AB33">
            <v>1</v>
          </cell>
          <cell r="AC33">
            <v>1.02</v>
          </cell>
          <cell r="AD33">
            <v>1</v>
          </cell>
          <cell r="AF33">
            <v>1</v>
          </cell>
          <cell r="AG33">
            <v>0</v>
          </cell>
          <cell r="AH33">
            <v>1</v>
          </cell>
          <cell r="AJ33">
            <v>1</v>
          </cell>
          <cell r="AK33">
            <v>1.02</v>
          </cell>
          <cell r="AL33">
            <v>1</v>
          </cell>
          <cell r="AN33">
            <v>1</v>
          </cell>
          <cell r="AO33">
            <v>1.0049999999999999</v>
          </cell>
          <cell r="AP33">
            <v>1</v>
          </cell>
          <cell r="AR33">
            <v>35827</v>
          </cell>
          <cell r="AS33">
            <v>1.0649999999999999</v>
          </cell>
          <cell r="AT33">
            <v>1</v>
          </cell>
          <cell r="AU33">
            <v>1</v>
          </cell>
          <cell r="AV33">
            <v>1</v>
          </cell>
          <cell r="AW33">
            <v>1</v>
          </cell>
        </row>
        <row r="34">
          <cell r="A34">
            <v>35855</v>
          </cell>
          <cell r="B34">
            <v>146.40600000000001</v>
          </cell>
          <cell r="C34">
            <v>162.19999999999999</v>
          </cell>
          <cell r="D34">
            <v>1.137</v>
          </cell>
          <cell r="E34">
            <v>1.0999656288631896</v>
          </cell>
          <cell r="F34">
            <v>1</v>
          </cell>
          <cell r="G34">
            <v>1</v>
          </cell>
          <cell r="H34">
            <v>1</v>
          </cell>
          <cell r="I34">
            <v>1.0804</v>
          </cell>
          <cell r="J34">
            <v>1.0693297862449005</v>
          </cell>
          <cell r="K34">
            <v>22</v>
          </cell>
          <cell r="L34">
            <v>1</v>
          </cell>
          <cell r="M34">
            <v>0</v>
          </cell>
          <cell r="N34">
            <v>1</v>
          </cell>
          <cell r="P34">
            <v>1</v>
          </cell>
          <cell r="Q34">
            <v>0</v>
          </cell>
          <cell r="R34">
            <v>1</v>
          </cell>
          <cell r="T34">
            <v>1</v>
          </cell>
          <cell r="U34">
            <v>1.0049999999999999</v>
          </cell>
          <cell r="V34">
            <v>1</v>
          </cell>
          <cell r="X34">
            <v>1</v>
          </cell>
          <cell r="Y34">
            <v>1.02</v>
          </cell>
          <cell r="Z34">
            <v>1</v>
          </cell>
          <cell r="AB34">
            <v>1</v>
          </cell>
          <cell r="AC34">
            <v>1.02</v>
          </cell>
          <cell r="AD34">
            <v>1</v>
          </cell>
          <cell r="AF34">
            <v>1</v>
          </cell>
          <cell r="AG34">
            <v>0</v>
          </cell>
          <cell r="AH34">
            <v>1</v>
          </cell>
          <cell r="AJ34">
            <v>1</v>
          </cell>
          <cell r="AK34">
            <v>1.02</v>
          </cell>
          <cell r="AL34">
            <v>1</v>
          </cell>
          <cell r="AN34">
            <v>1</v>
          </cell>
          <cell r="AO34">
            <v>1.0049999999999999</v>
          </cell>
          <cell r="AP34">
            <v>1</v>
          </cell>
          <cell r="AR34">
            <v>35855</v>
          </cell>
          <cell r="AS34">
            <v>1.0649999999999999</v>
          </cell>
          <cell r="AT34">
            <v>1</v>
          </cell>
          <cell r="AU34">
            <v>1</v>
          </cell>
          <cell r="AV34">
            <v>1</v>
          </cell>
          <cell r="AW34">
            <v>1</v>
          </cell>
        </row>
        <row r="35">
          <cell r="A35">
            <v>35886</v>
          </cell>
          <cell r="B35">
            <v>146.21100000000001</v>
          </cell>
          <cell r="C35">
            <v>162.5</v>
          </cell>
          <cell r="D35">
            <v>1.1443000000000001</v>
          </cell>
          <cell r="E35">
            <v>1.0964725696996573</v>
          </cell>
          <cell r="F35">
            <v>1</v>
          </cell>
          <cell r="G35">
            <v>1</v>
          </cell>
          <cell r="H35">
            <v>1</v>
          </cell>
          <cell r="I35">
            <v>1.0804</v>
          </cell>
          <cell r="J35">
            <v>1.0693297862449005</v>
          </cell>
          <cell r="K35">
            <v>23</v>
          </cell>
          <cell r="L35">
            <v>1</v>
          </cell>
          <cell r="M35">
            <v>0</v>
          </cell>
          <cell r="N35">
            <v>1</v>
          </cell>
          <cell r="P35">
            <v>1</v>
          </cell>
          <cell r="Q35">
            <v>0</v>
          </cell>
          <cell r="R35">
            <v>1</v>
          </cell>
          <cell r="T35">
            <v>1</v>
          </cell>
          <cell r="U35">
            <v>1.0049999999999999</v>
          </cell>
          <cell r="V35">
            <v>1</v>
          </cell>
          <cell r="X35">
            <v>1</v>
          </cell>
          <cell r="Y35">
            <v>1.02</v>
          </cell>
          <cell r="Z35">
            <v>1</v>
          </cell>
          <cell r="AB35">
            <v>1</v>
          </cell>
          <cell r="AC35">
            <v>1.02</v>
          </cell>
          <cell r="AD35">
            <v>1</v>
          </cell>
          <cell r="AF35">
            <v>1</v>
          </cell>
          <cell r="AG35">
            <v>0</v>
          </cell>
          <cell r="AH35">
            <v>1</v>
          </cell>
          <cell r="AJ35">
            <v>1</v>
          </cell>
          <cell r="AK35">
            <v>1.02</v>
          </cell>
          <cell r="AL35">
            <v>1</v>
          </cell>
          <cell r="AN35">
            <v>1</v>
          </cell>
          <cell r="AO35">
            <v>1.0049999999999999</v>
          </cell>
          <cell r="AP35">
            <v>1</v>
          </cell>
          <cell r="AR35">
            <v>35886</v>
          </cell>
          <cell r="AS35">
            <v>1.0649999999999999</v>
          </cell>
          <cell r="AT35">
            <v>1</v>
          </cell>
          <cell r="AU35">
            <v>1</v>
          </cell>
          <cell r="AV35">
            <v>1</v>
          </cell>
          <cell r="AW35">
            <v>1</v>
          </cell>
        </row>
        <row r="36">
          <cell r="A36">
            <v>35916</v>
          </cell>
          <cell r="B36">
            <v>146.54400000000001</v>
          </cell>
          <cell r="C36">
            <v>162.80000000000001</v>
          </cell>
          <cell r="D36">
            <v>1.1500999999999999</v>
          </cell>
          <cell r="E36">
            <v>1.0969446906703553</v>
          </cell>
          <cell r="F36">
            <v>1.0458060039912167</v>
          </cell>
          <cell r="G36">
            <v>1.0143570536828965</v>
          </cell>
          <cell r="H36">
            <v>1.0118570536828966</v>
          </cell>
          <cell r="I36">
            <v>1.0804</v>
          </cell>
          <cell r="J36">
            <v>1.0693297862449005</v>
          </cell>
          <cell r="K36">
            <v>24</v>
          </cell>
          <cell r="L36">
            <v>1.0143570536828965</v>
          </cell>
          <cell r="M36">
            <v>0</v>
          </cell>
          <cell r="N36">
            <v>1.0143570536828965</v>
          </cell>
          <cell r="P36">
            <v>1.0458060039912167</v>
          </cell>
          <cell r="Q36">
            <v>0</v>
          </cell>
          <cell r="R36">
            <v>1.0458060039912167</v>
          </cell>
          <cell r="T36">
            <v>1.0143570536828965</v>
          </cell>
          <cell r="U36">
            <v>1.0049999999999999</v>
          </cell>
          <cell r="V36">
            <v>1.0143570536828965</v>
          </cell>
          <cell r="X36">
            <v>1.0118570536828966</v>
          </cell>
          <cell r="Y36">
            <v>1.02</v>
          </cell>
          <cell r="Z36">
            <v>1.02</v>
          </cell>
          <cell r="AB36">
            <v>1.0118570536828966</v>
          </cell>
          <cell r="AC36">
            <v>1.02</v>
          </cell>
          <cell r="AD36">
            <v>1.02</v>
          </cell>
          <cell r="AF36">
            <v>1.0458060039912167</v>
          </cell>
          <cell r="AG36">
            <v>0</v>
          </cell>
          <cell r="AH36">
            <v>1.0458060039912167</v>
          </cell>
          <cell r="AJ36">
            <v>1.0118570536828966</v>
          </cell>
          <cell r="AK36">
            <v>1.02</v>
          </cell>
          <cell r="AL36">
            <v>1.02</v>
          </cell>
          <cell r="AN36">
            <v>1.0143570536828965</v>
          </cell>
          <cell r="AO36">
            <v>1.0049999999999999</v>
          </cell>
          <cell r="AP36">
            <v>1.0143570536828965</v>
          </cell>
          <cell r="AR36">
            <v>35916</v>
          </cell>
          <cell r="AS36">
            <v>1.1500999999999999</v>
          </cell>
          <cell r="AT36">
            <v>1.079906103286385</v>
          </cell>
          <cell r="AU36">
            <v>1.0458060039912167</v>
          </cell>
          <cell r="AV36">
            <v>1.079906103286385</v>
          </cell>
          <cell r="AW36">
            <v>1.079906103286385</v>
          </cell>
        </row>
        <row r="37">
          <cell r="A37">
            <v>35947</v>
          </cell>
          <cell r="B37">
            <v>146.95099999999999</v>
          </cell>
          <cell r="C37">
            <v>163</v>
          </cell>
          <cell r="D37">
            <v>1.1565000000000001</v>
          </cell>
          <cell r="E37">
            <v>1.0986415776990723</v>
          </cell>
          <cell r="F37">
            <v>1.0458060039912167</v>
          </cell>
          <cell r="G37">
            <v>1.0143570536828965</v>
          </cell>
          <cell r="H37">
            <v>1.0118570536828966</v>
          </cell>
          <cell r="I37">
            <v>1.0804</v>
          </cell>
          <cell r="J37">
            <v>1.0693297862449005</v>
          </cell>
          <cell r="K37">
            <v>25</v>
          </cell>
          <cell r="L37">
            <v>1.0143570536828965</v>
          </cell>
          <cell r="M37">
            <v>0</v>
          </cell>
          <cell r="N37">
            <v>1.0143570536828965</v>
          </cell>
          <cell r="P37">
            <v>1.0458060039912167</v>
          </cell>
          <cell r="Q37">
            <v>0</v>
          </cell>
          <cell r="R37">
            <v>1.0458060039912167</v>
          </cell>
          <cell r="T37">
            <v>1.0143570536828965</v>
          </cell>
          <cell r="U37">
            <v>1.0049999999999999</v>
          </cell>
          <cell r="V37">
            <v>1.0143570536828965</v>
          </cell>
          <cell r="X37">
            <v>1.0118570536828966</v>
          </cell>
          <cell r="Y37">
            <v>1.02</v>
          </cell>
          <cell r="Z37">
            <v>1.02</v>
          </cell>
          <cell r="AB37">
            <v>1.0118570536828966</v>
          </cell>
          <cell r="AC37">
            <v>1.02</v>
          </cell>
          <cell r="AD37">
            <v>1.02</v>
          </cell>
          <cell r="AF37">
            <v>1.0458060039912167</v>
          </cell>
          <cell r="AG37">
            <v>0</v>
          </cell>
          <cell r="AH37">
            <v>1.0458060039912167</v>
          </cell>
          <cell r="AJ37">
            <v>1.0118570536828966</v>
          </cell>
          <cell r="AK37">
            <v>1.02</v>
          </cell>
          <cell r="AL37">
            <v>1.02</v>
          </cell>
          <cell r="AN37">
            <v>1.0143570536828965</v>
          </cell>
          <cell r="AO37">
            <v>1.0049999999999999</v>
          </cell>
          <cell r="AP37">
            <v>1.0143570536828965</v>
          </cell>
          <cell r="AR37">
            <v>35947</v>
          </cell>
          <cell r="AS37">
            <v>1.1500999999999999</v>
          </cell>
          <cell r="AT37">
            <v>1.079906103286385</v>
          </cell>
          <cell r="AU37">
            <v>1.0458060039912167</v>
          </cell>
          <cell r="AV37">
            <v>1.079906103286385</v>
          </cell>
          <cell r="AW37">
            <v>1.079906103286385</v>
          </cell>
        </row>
        <row r="38">
          <cell r="A38">
            <v>35977</v>
          </cell>
          <cell r="B38">
            <v>146.38999999999999</v>
          </cell>
          <cell r="C38">
            <v>163.19999999999999</v>
          </cell>
          <cell r="D38">
            <v>1.163</v>
          </cell>
          <cell r="E38">
            <v>1.0931061700762688</v>
          </cell>
          <cell r="F38">
            <v>1.0458060039912167</v>
          </cell>
          <cell r="G38">
            <v>1.0143570536828965</v>
          </cell>
          <cell r="H38">
            <v>1.0118570536828966</v>
          </cell>
          <cell r="I38">
            <v>1.0804</v>
          </cell>
          <cell r="J38">
            <v>1.0693297862449005</v>
          </cell>
          <cell r="K38">
            <v>26</v>
          </cell>
          <cell r="L38">
            <v>1.0143570536828965</v>
          </cell>
          <cell r="M38">
            <v>0</v>
          </cell>
          <cell r="N38">
            <v>1.0143570536828965</v>
          </cell>
          <cell r="P38">
            <v>1.0458060039912167</v>
          </cell>
          <cell r="Q38">
            <v>0</v>
          </cell>
          <cell r="R38">
            <v>1.0458060039912167</v>
          </cell>
          <cell r="T38">
            <v>1.0143570536828965</v>
          </cell>
          <cell r="U38">
            <v>1.0049999999999999</v>
          </cell>
          <cell r="V38">
            <v>1.0143570536828965</v>
          </cell>
          <cell r="X38">
            <v>1.0118570536828966</v>
          </cell>
          <cell r="Y38">
            <v>1.02</v>
          </cell>
          <cell r="Z38">
            <v>1.02</v>
          </cell>
          <cell r="AB38">
            <v>1.0118570536828966</v>
          </cell>
          <cell r="AC38">
            <v>1.02</v>
          </cell>
          <cell r="AD38">
            <v>1.02</v>
          </cell>
          <cell r="AF38">
            <v>1.0458060039912167</v>
          </cell>
          <cell r="AG38">
            <v>0</v>
          </cell>
          <cell r="AH38">
            <v>1.0458060039912167</v>
          </cell>
          <cell r="AJ38">
            <v>1.0118570536828966</v>
          </cell>
          <cell r="AK38">
            <v>1.02</v>
          </cell>
          <cell r="AL38">
            <v>1.02</v>
          </cell>
          <cell r="AN38">
            <v>1.0143570536828965</v>
          </cell>
          <cell r="AO38">
            <v>1.0049999999999999</v>
          </cell>
          <cell r="AP38">
            <v>1.0143570536828965</v>
          </cell>
          <cell r="AR38">
            <v>35977</v>
          </cell>
          <cell r="AS38">
            <v>1.1500999999999999</v>
          </cell>
          <cell r="AT38">
            <v>1.079906103286385</v>
          </cell>
          <cell r="AU38">
            <v>1.0458060039912167</v>
          </cell>
          <cell r="AV38">
            <v>1.079906103286385</v>
          </cell>
          <cell r="AW38">
            <v>1.079906103286385</v>
          </cell>
        </row>
        <row r="39">
          <cell r="A39">
            <v>36008</v>
          </cell>
          <cell r="B39">
            <v>146.14400000000001</v>
          </cell>
          <cell r="C39">
            <v>163.4</v>
          </cell>
          <cell r="D39">
            <v>1.1765000000000001</v>
          </cell>
          <cell r="E39">
            <v>1.0899335649453938</v>
          </cell>
          <cell r="F39">
            <v>1.0458060039912167</v>
          </cell>
          <cell r="G39">
            <v>1.0143570536828965</v>
          </cell>
          <cell r="H39">
            <v>1.0118570536828966</v>
          </cell>
          <cell r="I39">
            <v>1.0804</v>
          </cell>
          <cell r="J39">
            <v>1.0693297862449005</v>
          </cell>
          <cell r="K39">
            <v>27</v>
          </cell>
          <cell r="L39">
            <v>1.0143570536828965</v>
          </cell>
          <cell r="M39">
            <v>0</v>
          </cell>
          <cell r="N39">
            <v>1.0143570536828965</v>
          </cell>
          <cell r="P39">
            <v>1.0458060039912167</v>
          </cell>
          <cell r="Q39">
            <v>0</v>
          </cell>
          <cell r="R39">
            <v>1.0458060039912167</v>
          </cell>
          <cell r="T39">
            <v>1.0143570536828965</v>
          </cell>
          <cell r="U39">
            <v>1.0049999999999999</v>
          </cell>
          <cell r="V39">
            <v>1.0143570536828965</v>
          </cell>
          <cell r="X39">
            <v>1.0118570536828966</v>
          </cell>
          <cell r="Y39">
            <v>1.02</v>
          </cell>
          <cell r="Z39">
            <v>1.02</v>
          </cell>
          <cell r="AB39">
            <v>1.0118570536828966</v>
          </cell>
          <cell r="AC39">
            <v>1.02</v>
          </cell>
          <cell r="AD39">
            <v>1.02</v>
          </cell>
          <cell r="AF39">
            <v>1.0458060039912167</v>
          </cell>
          <cell r="AG39">
            <v>0</v>
          </cell>
          <cell r="AH39">
            <v>1.0458060039912167</v>
          </cell>
          <cell r="AJ39">
            <v>1.0118570536828966</v>
          </cell>
          <cell r="AK39">
            <v>1.02</v>
          </cell>
          <cell r="AL39">
            <v>1.02</v>
          </cell>
          <cell r="AN39">
            <v>1.0143570536828965</v>
          </cell>
          <cell r="AO39">
            <v>1.0049999999999999</v>
          </cell>
          <cell r="AP39">
            <v>1.0143570536828965</v>
          </cell>
          <cell r="AR39">
            <v>36008</v>
          </cell>
          <cell r="AS39">
            <v>1.1500999999999999</v>
          </cell>
          <cell r="AT39">
            <v>1.079906103286385</v>
          </cell>
          <cell r="AU39">
            <v>1.0458060039912167</v>
          </cell>
          <cell r="AV39">
            <v>1.079906103286385</v>
          </cell>
          <cell r="AW39">
            <v>1.079906103286385</v>
          </cell>
        </row>
        <row r="40">
          <cell r="A40">
            <v>36039</v>
          </cell>
          <cell r="B40">
            <v>146.11099999999999</v>
          </cell>
          <cell r="C40">
            <v>163.6</v>
          </cell>
          <cell r="D40">
            <v>1.1856</v>
          </cell>
          <cell r="E40">
            <v>1.0883553165888153</v>
          </cell>
          <cell r="F40">
            <v>1.0458060039912167</v>
          </cell>
          <cell r="G40">
            <v>1.0143570536828965</v>
          </cell>
          <cell r="H40">
            <v>1.0118570536828966</v>
          </cell>
          <cell r="I40">
            <v>1.0804</v>
          </cell>
          <cell r="J40">
            <v>1.0693297862449005</v>
          </cell>
          <cell r="K40">
            <v>28</v>
          </cell>
          <cell r="L40">
            <v>1.0143570536828965</v>
          </cell>
          <cell r="M40">
            <v>0</v>
          </cell>
          <cell r="N40">
            <v>1.0143570536828965</v>
          </cell>
          <cell r="P40">
            <v>1.0458060039912167</v>
          </cell>
          <cell r="Q40">
            <v>0</v>
          </cell>
          <cell r="R40">
            <v>1.0458060039912167</v>
          </cell>
          <cell r="T40">
            <v>1.0143570536828965</v>
          </cell>
          <cell r="U40">
            <v>1.0049999999999999</v>
          </cell>
          <cell r="V40">
            <v>1.0143570536828965</v>
          </cell>
          <cell r="X40">
            <v>1.0118570536828966</v>
          </cell>
          <cell r="Y40">
            <v>1.02</v>
          </cell>
          <cell r="Z40">
            <v>1.02</v>
          </cell>
          <cell r="AB40">
            <v>1.0118570536828966</v>
          </cell>
          <cell r="AC40">
            <v>1.02</v>
          </cell>
          <cell r="AD40">
            <v>1.02</v>
          </cell>
          <cell r="AF40">
            <v>1.0458060039912167</v>
          </cell>
          <cell r="AG40">
            <v>0</v>
          </cell>
          <cell r="AH40">
            <v>1.0458060039912167</v>
          </cell>
          <cell r="AJ40">
            <v>1.0118570536828966</v>
          </cell>
          <cell r="AK40">
            <v>1.02</v>
          </cell>
          <cell r="AL40">
            <v>1.02</v>
          </cell>
          <cell r="AN40">
            <v>1.0143570536828965</v>
          </cell>
          <cell r="AO40">
            <v>1.0049999999999999</v>
          </cell>
          <cell r="AP40">
            <v>1.0143570536828965</v>
          </cell>
          <cell r="AR40">
            <v>36039</v>
          </cell>
          <cell r="AS40">
            <v>1.1500999999999999</v>
          </cell>
          <cell r="AT40">
            <v>1.079906103286385</v>
          </cell>
          <cell r="AU40">
            <v>1.0458060039912167</v>
          </cell>
          <cell r="AV40">
            <v>1.079906103286385</v>
          </cell>
          <cell r="AW40">
            <v>1.079906103286385</v>
          </cell>
        </row>
        <row r="41">
          <cell r="A41">
            <v>36069</v>
          </cell>
          <cell r="B41">
            <v>146.06299999999999</v>
          </cell>
          <cell r="C41">
            <v>164</v>
          </cell>
          <cell r="D41">
            <v>1.1928000000000001</v>
          </cell>
          <cell r="E41">
            <v>1.0853441198685574</v>
          </cell>
          <cell r="F41">
            <v>1.0458060039912167</v>
          </cell>
          <cell r="G41">
            <v>1.0143570536828965</v>
          </cell>
          <cell r="H41">
            <v>1.0118570536828966</v>
          </cell>
          <cell r="I41">
            <v>1.0804</v>
          </cell>
          <cell r="J41">
            <v>1.0693297862449005</v>
          </cell>
          <cell r="K41">
            <v>29</v>
          </cell>
          <cell r="L41">
            <v>1.0143570536828965</v>
          </cell>
          <cell r="M41">
            <v>0</v>
          </cell>
          <cell r="N41">
            <v>1.0143570536828965</v>
          </cell>
          <cell r="P41">
            <v>1.0458060039912167</v>
          </cell>
          <cell r="Q41">
            <v>0</v>
          </cell>
          <cell r="R41">
            <v>1.0458060039912167</v>
          </cell>
          <cell r="T41">
            <v>1.0143570536828965</v>
          </cell>
          <cell r="U41">
            <v>1.0049999999999999</v>
          </cell>
          <cell r="V41">
            <v>1.0143570536828965</v>
          </cell>
          <cell r="X41">
            <v>1.0118570536828966</v>
          </cell>
          <cell r="Y41">
            <v>1.02</v>
          </cell>
          <cell r="Z41">
            <v>1.02</v>
          </cell>
          <cell r="AB41">
            <v>1.0118570536828966</v>
          </cell>
          <cell r="AC41">
            <v>1.02</v>
          </cell>
          <cell r="AD41">
            <v>1.02</v>
          </cell>
          <cell r="AF41">
            <v>1.0458060039912167</v>
          </cell>
          <cell r="AG41">
            <v>0</v>
          </cell>
          <cell r="AH41">
            <v>1.0458060039912167</v>
          </cell>
          <cell r="AJ41">
            <v>1.0118570536828966</v>
          </cell>
          <cell r="AK41">
            <v>1.02</v>
          </cell>
          <cell r="AL41">
            <v>1.02</v>
          </cell>
          <cell r="AN41">
            <v>1.0143570536828965</v>
          </cell>
          <cell r="AO41">
            <v>1.0049999999999999</v>
          </cell>
          <cell r="AP41">
            <v>1.0143570536828965</v>
          </cell>
          <cell r="AR41">
            <v>36069</v>
          </cell>
          <cell r="AS41">
            <v>1.1500999999999999</v>
          </cell>
          <cell r="AT41">
            <v>1.079906103286385</v>
          </cell>
          <cell r="AU41">
            <v>1.0458060039912167</v>
          </cell>
          <cell r="AV41">
            <v>1.079906103286385</v>
          </cell>
          <cell r="AW41">
            <v>1.079906103286385</v>
          </cell>
        </row>
        <row r="42">
          <cell r="A42">
            <v>36100</v>
          </cell>
          <cell r="B42">
            <v>145.797</v>
          </cell>
          <cell r="C42">
            <v>164</v>
          </cell>
          <cell r="D42">
            <v>1.2008000000000001</v>
          </cell>
          <cell r="E42">
            <v>1.083367564985493</v>
          </cell>
          <cell r="F42">
            <v>1.0458060039912167</v>
          </cell>
          <cell r="G42">
            <v>1.0143570536828965</v>
          </cell>
          <cell r="H42">
            <v>1.0118570536828966</v>
          </cell>
          <cell r="I42">
            <v>1.0804</v>
          </cell>
          <cell r="J42">
            <v>1.0693297862449005</v>
          </cell>
          <cell r="K42">
            <v>30</v>
          </cell>
          <cell r="L42">
            <v>1.0143570536828965</v>
          </cell>
          <cell r="M42">
            <v>0</v>
          </cell>
          <cell r="N42">
            <v>1.0143570536828965</v>
          </cell>
          <cell r="P42">
            <v>1.0458060039912167</v>
          </cell>
          <cell r="Q42">
            <v>0</v>
          </cell>
          <cell r="R42">
            <v>1.0458060039912167</v>
          </cell>
          <cell r="T42">
            <v>1.0143570536828965</v>
          </cell>
          <cell r="U42">
            <v>1.0049999999999999</v>
          </cell>
          <cell r="V42">
            <v>1.0143570536828965</v>
          </cell>
          <cell r="X42">
            <v>1.0118570536828966</v>
          </cell>
          <cell r="Y42">
            <v>1.02</v>
          </cell>
          <cell r="Z42">
            <v>1.02</v>
          </cell>
          <cell r="AB42">
            <v>1.0118570536828966</v>
          </cell>
          <cell r="AC42">
            <v>1.02</v>
          </cell>
          <cell r="AD42">
            <v>1.02</v>
          </cell>
          <cell r="AF42">
            <v>1.0458060039912167</v>
          </cell>
          <cell r="AG42">
            <v>0</v>
          </cell>
          <cell r="AH42">
            <v>1.0458060039912167</v>
          </cell>
          <cell r="AJ42">
            <v>1.0118570536828966</v>
          </cell>
          <cell r="AK42">
            <v>1.02</v>
          </cell>
          <cell r="AL42">
            <v>1.02</v>
          </cell>
          <cell r="AN42">
            <v>1.0143570536828965</v>
          </cell>
          <cell r="AO42">
            <v>1.0049999999999999</v>
          </cell>
          <cell r="AP42">
            <v>1.0143570536828965</v>
          </cell>
          <cell r="AR42">
            <v>36100</v>
          </cell>
          <cell r="AS42">
            <v>1.1500999999999999</v>
          </cell>
          <cell r="AT42">
            <v>1.079906103286385</v>
          </cell>
          <cell r="AU42">
            <v>1.0458060039912167</v>
          </cell>
          <cell r="AV42">
            <v>1.079906103286385</v>
          </cell>
          <cell r="AW42">
            <v>1.079906103286385</v>
          </cell>
        </row>
        <row r="43">
          <cell r="A43">
            <v>36130</v>
          </cell>
          <cell r="B43">
            <v>147.22999999999999</v>
          </cell>
          <cell r="C43">
            <v>163.9</v>
          </cell>
          <cell r="D43">
            <v>1.2082999999999999</v>
          </cell>
          <cell r="E43">
            <v>1.0946831868667828</v>
          </cell>
          <cell r="F43">
            <v>1.0458060039912167</v>
          </cell>
          <cell r="G43">
            <v>1.0143570536828965</v>
          </cell>
          <cell r="H43">
            <v>1.0118570536828966</v>
          </cell>
          <cell r="I43">
            <v>1.0804</v>
          </cell>
          <cell r="J43">
            <v>1.0693297862449005</v>
          </cell>
          <cell r="K43">
            <v>31</v>
          </cell>
          <cell r="L43">
            <v>1.0143570536828965</v>
          </cell>
          <cell r="M43">
            <v>0</v>
          </cell>
          <cell r="N43">
            <v>1.0143570536828965</v>
          </cell>
          <cell r="P43">
            <v>1.0458060039912167</v>
          </cell>
          <cell r="Q43">
            <v>0</v>
          </cell>
          <cell r="R43">
            <v>1.0458060039912167</v>
          </cell>
          <cell r="T43">
            <v>1.0143570536828965</v>
          </cell>
          <cell r="U43">
            <v>1.0049999999999999</v>
          </cell>
          <cell r="V43">
            <v>1.0143570536828965</v>
          </cell>
          <cell r="X43">
            <v>1.0118570536828966</v>
          </cell>
          <cell r="Y43">
            <v>1.02</v>
          </cell>
          <cell r="Z43">
            <v>1.02</v>
          </cell>
          <cell r="AB43">
            <v>1.0118570536828966</v>
          </cell>
          <cell r="AC43">
            <v>1.02</v>
          </cell>
          <cell r="AD43">
            <v>1.02</v>
          </cell>
          <cell r="AF43">
            <v>1.0458060039912167</v>
          </cell>
          <cell r="AG43">
            <v>0</v>
          </cell>
          <cell r="AH43">
            <v>1.0458060039912167</v>
          </cell>
          <cell r="AJ43">
            <v>1.0118570536828966</v>
          </cell>
          <cell r="AK43">
            <v>1.02</v>
          </cell>
          <cell r="AL43">
            <v>1.02</v>
          </cell>
          <cell r="AN43">
            <v>1.0143570536828965</v>
          </cell>
          <cell r="AO43">
            <v>1.0049999999999999</v>
          </cell>
          <cell r="AP43">
            <v>1.0143570536828965</v>
          </cell>
          <cell r="AR43">
            <v>36130</v>
          </cell>
          <cell r="AS43">
            <v>1.2082999999999999</v>
          </cell>
          <cell r="AT43">
            <v>1.0506042952786714</v>
          </cell>
          <cell r="AU43">
            <v>1.0458060039912167</v>
          </cell>
          <cell r="AV43">
            <v>1.0506042952786714</v>
          </cell>
          <cell r="AW43">
            <v>1.1345539906103286</v>
          </cell>
        </row>
        <row r="44">
          <cell r="A44">
            <v>36161</v>
          </cell>
          <cell r="B44">
            <v>148.91999999999999</v>
          </cell>
          <cell r="C44">
            <v>164.3</v>
          </cell>
          <cell r="D44">
            <v>2.0499999999999998</v>
          </cell>
          <cell r="E44">
            <v>1.1045529844657904</v>
          </cell>
          <cell r="F44">
            <v>1.0458060039912167</v>
          </cell>
          <cell r="G44">
            <v>1.0143570536828965</v>
          </cell>
          <cell r="H44">
            <v>1.0118570536828966</v>
          </cell>
          <cell r="I44">
            <v>1.1640250000000001</v>
          </cell>
          <cell r="J44">
            <v>1.0939617625521241</v>
          </cell>
          <cell r="K44">
            <v>32</v>
          </cell>
          <cell r="L44">
            <v>1.0143570536828965</v>
          </cell>
          <cell r="M44">
            <v>0</v>
          </cell>
          <cell r="N44">
            <v>1.0143570536828965</v>
          </cell>
          <cell r="P44">
            <v>1.0458060039912167</v>
          </cell>
          <cell r="Q44">
            <v>0</v>
          </cell>
          <cell r="R44">
            <v>1.0458060039912167</v>
          </cell>
          <cell r="T44">
            <v>1.0143570536828965</v>
          </cell>
          <cell r="U44">
            <v>1.0049999999999999</v>
          </cell>
          <cell r="V44">
            <v>1.0143570536828965</v>
          </cell>
          <cell r="X44">
            <v>1.0118570536828966</v>
          </cell>
          <cell r="Y44">
            <v>1.02</v>
          </cell>
          <cell r="Z44">
            <v>1.02</v>
          </cell>
          <cell r="AB44">
            <v>1.0118570536828966</v>
          </cell>
          <cell r="AC44">
            <v>1.02</v>
          </cell>
          <cell r="AD44">
            <v>1.02</v>
          </cell>
          <cell r="AF44">
            <v>1.0458060039912167</v>
          </cell>
          <cell r="AG44">
            <v>0</v>
          </cell>
          <cell r="AH44">
            <v>1.0458060039912167</v>
          </cell>
          <cell r="AJ44">
            <v>1.0118570536828966</v>
          </cell>
          <cell r="AK44">
            <v>1.02</v>
          </cell>
          <cell r="AL44">
            <v>1.02</v>
          </cell>
          <cell r="AN44">
            <v>1.0143570536828965</v>
          </cell>
          <cell r="AO44">
            <v>1.0049999999999999</v>
          </cell>
          <cell r="AP44">
            <v>1.0143570536828965</v>
          </cell>
          <cell r="AR44">
            <v>36161</v>
          </cell>
          <cell r="AS44">
            <v>2.0499999999999998</v>
          </cell>
          <cell r="AT44">
            <v>1.6965985268559132</v>
          </cell>
          <cell r="AU44">
            <v>1.0458060039912167</v>
          </cell>
          <cell r="AV44">
            <v>1.6965985268559132</v>
          </cell>
          <cell r="AW44">
            <v>1.924882629107981</v>
          </cell>
        </row>
        <row r="45">
          <cell r="A45">
            <v>36192</v>
          </cell>
          <cell r="B45">
            <v>155.53</v>
          </cell>
          <cell r="C45">
            <v>164.5</v>
          </cell>
          <cell r="D45">
            <v>2.0350000000000001</v>
          </cell>
          <cell r="E45">
            <v>1.1521774179658835</v>
          </cell>
          <cell r="F45">
            <v>1.0458060039912167</v>
          </cell>
          <cell r="G45">
            <v>1.0143570536828965</v>
          </cell>
          <cell r="H45">
            <v>1.0118570536828966</v>
          </cell>
          <cell r="I45">
            <v>1.1640250000000001</v>
          </cell>
          <cell r="J45">
            <v>1.0939617625521241</v>
          </cell>
          <cell r="K45">
            <v>33</v>
          </cell>
          <cell r="L45">
            <v>1.0143570536828965</v>
          </cell>
          <cell r="M45">
            <v>0</v>
          </cell>
          <cell r="N45">
            <v>1.0143570536828965</v>
          </cell>
          <cell r="P45">
            <v>1.0458060039912167</v>
          </cell>
          <cell r="Q45">
            <v>0</v>
          </cell>
          <cell r="R45">
            <v>1.0458060039912167</v>
          </cell>
          <cell r="T45">
            <v>1.0143570536828965</v>
          </cell>
          <cell r="U45">
            <v>1.0049999999999999</v>
          </cell>
          <cell r="V45">
            <v>1.0143570536828965</v>
          </cell>
          <cell r="X45">
            <v>1.0118570536828966</v>
          </cell>
          <cell r="Y45">
            <v>1.02</v>
          </cell>
          <cell r="Z45">
            <v>1.02</v>
          </cell>
          <cell r="AB45">
            <v>1.0118570536828966</v>
          </cell>
          <cell r="AC45">
            <v>1.02</v>
          </cell>
          <cell r="AD45">
            <v>1.02</v>
          </cell>
          <cell r="AF45">
            <v>1.0458060039912167</v>
          </cell>
          <cell r="AG45">
            <v>0</v>
          </cell>
          <cell r="AH45">
            <v>1.0458060039912167</v>
          </cell>
          <cell r="AJ45">
            <v>1.0118570536828966</v>
          </cell>
          <cell r="AK45">
            <v>1.02</v>
          </cell>
          <cell r="AL45">
            <v>1.02</v>
          </cell>
          <cell r="AN45">
            <v>1.0143570536828965</v>
          </cell>
          <cell r="AO45">
            <v>1.0049999999999999</v>
          </cell>
          <cell r="AP45">
            <v>1.0143570536828965</v>
          </cell>
          <cell r="AR45">
            <v>36192</v>
          </cell>
          <cell r="AS45">
            <v>2.0499999999999998</v>
          </cell>
          <cell r="AT45">
            <v>1.6965985268559132</v>
          </cell>
          <cell r="AU45">
            <v>1.0458060039912167</v>
          </cell>
          <cell r="AV45">
            <v>1.6965985268559132</v>
          </cell>
          <cell r="AW45">
            <v>1.924882629107981</v>
          </cell>
        </row>
        <row r="46">
          <cell r="A46">
            <v>36220</v>
          </cell>
          <cell r="B46">
            <v>158.6</v>
          </cell>
          <cell r="C46">
            <v>165</v>
          </cell>
          <cell r="D46">
            <v>1.7175</v>
          </cell>
          <cell r="E46">
            <v>1.1713598343690688</v>
          </cell>
          <cell r="F46">
            <v>1.0458060039912167</v>
          </cell>
          <cell r="G46">
            <v>1.0143570536828965</v>
          </cell>
          <cell r="H46">
            <v>1.0118570536828966</v>
          </cell>
          <cell r="I46">
            <v>1.1640250000000001</v>
          </cell>
          <cell r="J46">
            <v>1.0939617625521241</v>
          </cell>
          <cell r="K46">
            <v>34</v>
          </cell>
          <cell r="L46">
            <v>1.0143570536828965</v>
          </cell>
          <cell r="M46">
            <v>0</v>
          </cell>
          <cell r="N46">
            <v>1.0143570536828965</v>
          </cell>
          <cell r="P46">
            <v>1.0458060039912167</v>
          </cell>
          <cell r="Q46">
            <v>0</v>
          </cell>
          <cell r="R46">
            <v>1.0458060039912167</v>
          </cell>
          <cell r="T46">
            <v>1.0143570536828965</v>
          </cell>
          <cell r="U46">
            <v>1.0049999999999999</v>
          </cell>
          <cell r="V46">
            <v>1.0143570536828965</v>
          </cell>
          <cell r="X46">
            <v>1.0118570536828966</v>
          </cell>
          <cell r="Y46">
            <v>1.02</v>
          </cell>
          <cell r="Z46">
            <v>1.02</v>
          </cell>
          <cell r="AB46">
            <v>1.0118570536828966</v>
          </cell>
          <cell r="AC46">
            <v>1.02</v>
          </cell>
          <cell r="AD46">
            <v>1.02</v>
          </cell>
          <cell r="AF46">
            <v>1.0458060039912167</v>
          </cell>
          <cell r="AG46">
            <v>0</v>
          </cell>
          <cell r="AH46">
            <v>1.0458060039912167</v>
          </cell>
          <cell r="AJ46">
            <v>1.0118570536828966</v>
          </cell>
          <cell r="AK46">
            <v>1.02</v>
          </cell>
          <cell r="AL46">
            <v>1.02</v>
          </cell>
          <cell r="AN46">
            <v>1.0143570536828965</v>
          </cell>
          <cell r="AO46">
            <v>1.0049999999999999</v>
          </cell>
          <cell r="AP46">
            <v>1.0143570536828965</v>
          </cell>
          <cell r="AR46">
            <v>36220</v>
          </cell>
          <cell r="AS46">
            <v>2.0499999999999998</v>
          </cell>
          <cell r="AT46">
            <v>1.6965985268559132</v>
          </cell>
          <cell r="AU46">
            <v>1.0458060039912167</v>
          </cell>
          <cell r="AV46">
            <v>1.6965985268559132</v>
          </cell>
          <cell r="AW46">
            <v>1.924882629107981</v>
          </cell>
        </row>
        <row r="47">
          <cell r="A47">
            <v>36251</v>
          </cell>
          <cell r="B47">
            <v>158.65</v>
          </cell>
          <cell r="C47">
            <v>166.2</v>
          </cell>
          <cell r="D47">
            <v>1.665</v>
          </cell>
          <cell r="E47">
            <v>1.1632689775091964</v>
          </cell>
          <cell r="F47">
            <v>1.0458060039912167</v>
          </cell>
          <cell r="G47">
            <v>1.0143570536828965</v>
          </cell>
          <cell r="H47">
            <v>1.0118570536828966</v>
          </cell>
          <cell r="I47">
            <v>1.1640250000000001</v>
          </cell>
          <cell r="J47">
            <v>1.0939617625521241</v>
          </cell>
          <cell r="K47">
            <v>35</v>
          </cell>
          <cell r="L47">
            <v>1.0143570536828965</v>
          </cell>
          <cell r="M47">
            <v>0</v>
          </cell>
          <cell r="N47">
            <v>1.0143570536828965</v>
          </cell>
          <cell r="P47">
            <v>1.0458060039912167</v>
          </cell>
          <cell r="Q47">
            <v>0</v>
          </cell>
          <cell r="R47">
            <v>1.0458060039912167</v>
          </cell>
          <cell r="T47">
            <v>1.0143570536828965</v>
          </cell>
          <cell r="U47">
            <v>1.0049999999999999</v>
          </cell>
          <cell r="V47">
            <v>1.0143570536828965</v>
          </cell>
          <cell r="X47">
            <v>1.0118570536828966</v>
          </cell>
          <cell r="Y47">
            <v>1.02</v>
          </cell>
          <cell r="Z47">
            <v>1.02</v>
          </cell>
          <cell r="AB47">
            <v>1.0118570536828966</v>
          </cell>
          <cell r="AC47">
            <v>1.02</v>
          </cell>
          <cell r="AD47">
            <v>1.02</v>
          </cell>
          <cell r="AF47">
            <v>1.0458060039912167</v>
          </cell>
          <cell r="AG47">
            <v>0</v>
          </cell>
          <cell r="AH47">
            <v>1.0458060039912167</v>
          </cell>
          <cell r="AJ47">
            <v>1.0118570536828966</v>
          </cell>
          <cell r="AK47">
            <v>1.02</v>
          </cell>
          <cell r="AL47">
            <v>1.02</v>
          </cell>
          <cell r="AN47">
            <v>1.0143570536828965</v>
          </cell>
          <cell r="AO47">
            <v>1.0049999999999999</v>
          </cell>
          <cell r="AP47">
            <v>1.0143570536828965</v>
          </cell>
          <cell r="AR47">
            <v>36251</v>
          </cell>
          <cell r="AS47">
            <v>2.0499999999999998</v>
          </cell>
          <cell r="AT47">
            <v>1.6965985268559132</v>
          </cell>
          <cell r="AU47">
            <v>1.0458060039912167</v>
          </cell>
          <cell r="AV47">
            <v>1.6965985268559132</v>
          </cell>
          <cell r="AW47">
            <v>1.924882629107981</v>
          </cell>
        </row>
        <row r="48">
          <cell r="A48">
            <v>36281</v>
          </cell>
          <cell r="B48">
            <v>158.1</v>
          </cell>
          <cell r="C48">
            <v>166.2</v>
          </cell>
          <cell r="D48">
            <v>1.7210000000000001</v>
          </cell>
          <cell r="E48">
            <v>1.1592362139565329</v>
          </cell>
          <cell r="F48">
            <v>1.0850756783005382</v>
          </cell>
          <cell r="G48">
            <v>1.0227692307692307</v>
          </cell>
          <cell r="H48">
            <v>1.0202692307692307</v>
          </cell>
          <cell r="I48">
            <v>1.1640250000000001</v>
          </cell>
          <cell r="J48">
            <v>1.0939617625521241</v>
          </cell>
          <cell r="K48">
            <v>36</v>
          </cell>
          <cell r="L48">
            <v>1.0227692307692307</v>
          </cell>
          <cell r="M48">
            <v>0</v>
          </cell>
          <cell r="N48">
            <v>1.0374531835205993</v>
          </cell>
          <cell r="P48">
            <v>1.0850756783005382</v>
          </cell>
          <cell r="Q48">
            <v>0</v>
          </cell>
          <cell r="R48">
            <v>1.1347786591515447</v>
          </cell>
          <cell r="T48">
            <v>1.0227692307692307</v>
          </cell>
          <cell r="U48">
            <v>1.0049999999999999</v>
          </cell>
          <cell r="V48">
            <v>1.0374531835205993</v>
          </cell>
          <cell r="X48">
            <v>1.0202692307692307</v>
          </cell>
          <cell r="Y48">
            <v>1.02</v>
          </cell>
          <cell r="Z48">
            <v>1.0406746153846154</v>
          </cell>
          <cell r="AB48">
            <v>1.0202692307692307</v>
          </cell>
          <cell r="AC48">
            <v>1.02</v>
          </cell>
          <cell r="AD48">
            <v>1.0406746153846154</v>
          </cell>
          <cell r="AF48">
            <v>1.0850756783005382</v>
          </cell>
          <cell r="AG48">
            <v>0</v>
          </cell>
          <cell r="AH48">
            <v>1.1347786591515447</v>
          </cell>
          <cell r="AJ48">
            <v>1.0202692307692307</v>
          </cell>
          <cell r="AK48">
            <v>1.02</v>
          </cell>
          <cell r="AL48">
            <v>1.0406746153846154</v>
          </cell>
          <cell r="AN48">
            <v>1.0227692307692307</v>
          </cell>
          <cell r="AO48">
            <v>1.0049999999999999</v>
          </cell>
          <cell r="AP48">
            <v>1.0374531835205993</v>
          </cell>
          <cell r="AR48">
            <v>36281</v>
          </cell>
          <cell r="AS48">
            <v>2.0499999999999998</v>
          </cell>
          <cell r="AT48">
            <v>1.6965985268559132</v>
          </cell>
          <cell r="AU48">
            <v>1.0850756783005382</v>
          </cell>
          <cell r="AV48">
            <v>1.6965985268559132</v>
          </cell>
          <cell r="AW48">
            <v>1.924882629107981</v>
          </cell>
        </row>
        <row r="49">
          <cell r="A49">
            <v>36312</v>
          </cell>
          <cell r="B49">
            <v>159.71</v>
          </cell>
          <cell r="C49">
            <v>166.2</v>
          </cell>
          <cell r="D49">
            <v>1.7524999999999999</v>
          </cell>
          <cell r="E49">
            <v>1.1710412127197842</v>
          </cell>
          <cell r="F49">
            <v>1.0850756783005382</v>
          </cell>
          <cell r="G49">
            <v>1.0227692307692307</v>
          </cell>
          <cell r="H49">
            <v>1.0202692307692307</v>
          </cell>
          <cell r="I49">
            <v>1.1640250000000001</v>
          </cell>
          <cell r="J49">
            <v>1.0939617625521241</v>
          </cell>
          <cell r="K49">
            <v>37</v>
          </cell>
          <cell r="L49">
            <v>1.0227692307692307</v>
          </cell>
          <cell r="M49">
            <v>0</v>
          </cell>
          <cell r="N49">
            <v>1.0374531835205993</v>
          </cell>
          <cell r="P49">
            <v>1.0850756783005382</v>
          </cell>
          <cell r="Q49">
            <v>0</v>
          </cell>
          <cell r="R49">
            <v>1.1347786591515447</v>
          </cell>
          <cell r="T49">
            <v>1.0227692307692307</v>
          </cell>
          <cell r="U49">
            <v>1.0049999999999999</v>
          </cell>
          <cell r="V49">
            <v>1.0374531835205993</v>
          </cell>
          <cell r="X49">
            <v>1.0202692307692307</v>
          </cell>
          <cell r="Y49">
            <v>1.02</v>
          </cell>
          <cell r="Z49">
            <v>1.0406746153846154</v>
          </cell>
          <cell r="AB49">
            <v>1.0202692307692307</v>
          </cell>
          <cell r="AC49">
            <v>1.02</v>
          </cell>
          <cell r="AD49">
            <v>1.0406746153846154</v>
          </cell>
          <cell r="AF49">
            <v>1.0850756783005382</v>
          </cell>
          <cell r="AG49">
            <v>0</v>
          </cell>
          <cell r="AH49">
            <v>1.1347786591515447</v>
          </cell>
          <cell r="AJ49">
            <v>1.0202692307692307</v>
          </cell>
          <cell r="AK49">
            <v>1.02</v>
          </cell>
          <cell r="AL49">
            <v>1.0406746153846154</v>
          </cell>
          <cell r="AN49">
            <v>1.0227692307692307</v>
          </cell>
          <cell r="AO49">
            <v>1.0049999999999999</v>
          </cell>
          <cell r="AP49">
            <v>1.0374531835205993</v>
          </cell>
          <cell r="AR49">
            <v>36312</v>
          </cell>
          <cell r="AS49">
            <v>2.0499999999999998</v>
          </cell>
          <cell r="AT49">
            <v>1.6965985268559132</v>
          </cell>
          <cell r="AU49">
            <v>1.0850756783005382</v>
          </cell>
          <cell r="AV49">
            <v>1.6965985268559132</v>
          </cell>
          <cell r="AW49">
            <v>1.924882629107981</v>
          </cell>
        </row>
        <row r="50">
          <cell r="A50">
            <v>36342</v>
          </cell>
          <cell r="B50">
            <v>162.25</v>
          </cell>
          <cell r="C50">
            <v>166.7</v>
          </cell>
          <cell r="D50">
            <v>1.8009999999999999</v>
          </cell>
          <cell r="E50">
            <v>1.1860969659480314</v>
          </cell>
          <cell r="F50">
            <v>1.0850756783005382</v>
          </cell>
          <cell r="G50">
            <v>1.0227692307692307</v>
          </cell>
          <cell r="H50">
            <v>1.0202692307692307</v>
          </cell>
          <cell r="I50">
            <v>1.1640250000000001</v>
          </cell>
          <cell r="J50">
            <v>1.0939617625521241</v>
          </cell>
          <cell r="K50">
            <v>38</v>
          </cell>
          <cell r="L50">
            <v>1.0227692307692307</v>
          </cell>
          <cell r="M50">
            <v>0</v>
          </cell>
          <cell r="N50">
            <v>1.0374531835205993</v>
          </cell>
          <cell r="P50">
            <v>1.0850756783005382</v>
          </cell>
          <cell r="Q50">
            <v>0</v>
          </cell>
          <cell r="R50">
            <v>1.1347786591515447</v>
          </cell>
          <cell r="T50">
            <v>1.0227692307692307</v>
          </cell>
          <cell r="U50">
            <v>1.0049999999999999</v>
          </cell>
          <cell r="V50">
            <v>1.0374531835205993</v>
          </cell>
          <cell r="X50">
            <v>1.0202692307692307</v>
          </cell>
          <cell r="Y50">
            <v>1.02</v>
          </cell>
          <cell r="Z50">
            <v>1.0406746153846154</v>
          </cell>
          <cell r="AB50">
            <v>1.0202692307692307</v>
          </cell>
          <cell r="AC50">
            <v>1.02</v>
          </cell>
          <cell r="AD50">
            <v>1.0406746153846154</v>
          </cell>
          <cell r="AF50">
            <v>1.0850756783005382</v>
          </cell>
          <cell r="AG50">
            <v>0</v>
          </cell>
          <cell r="AH50">
            <v>1.1347786591515447</v>
          </cell>
          <cell r="AJ50">
            <v>1.0202692307692307</v>
          </cell>
          <cell r="AK50">
            <v>1.02</v>
          </cell>
          <cell r="AL50">
            <v>1.0406746153846154</v>
          </cell>
          <cell r="AN50">
            <v>1.0227692307692307</v>
          </cell>
          <cell r="AO50">
            <v>1.0049999999999999</v>
          </cell>
          <cell r="AP50">
            <v>1.0374531835205993</v>
          </cell>
          <cell r="AR50">
            <v>36342</v>
          </cell>
          <cell r="AS50">
            <v>2.0499999999999998</v>
          </cell>
          <cell r="AT50">
            <v>1.6965985268559132</v>
          </cell>
          <cell r="AU50">
            <v>1.0850756783005382</v>
          </cell>
          <cell r="AV50">
            <v>1.6965985268559132</v>
          </cell>
          <cell r="AW50">
            <v>1.924882629107981</v>
          </cell>
        </row>
        <row r="51">
          <cell r="A51">
            <v>36373</v>
          </cell>
          <cell r="B51">
            <v>164.61</v>
          </cell>
          <cell r="C51">
            <v>167.1</v>
          </cell>
          <cell r="D51">
            <v>1.919</v>
          </cell>
          <cell r="E51">
            <v>1.2004687365946745</v>
          </cell>
          <cell r="F51">
            <v>1.0850756783005382</v>
          </cell>
          <cell r="G51">
            <v>1.0227692307692307</v>
          </cell>
          <cell r="H51">
            <v>1.0202692307692307</v>
          </cell>
          <cell r="I51">
            <v>1.1640250000000001</v>
          </cell>
          <cell r="J51">
            <v>1.0939617625521241</v>
          </cell>
          <cell r="K51">
            <v>39</v>
          </cell>
          <cell r="L51">
            <v>1.0227692307692307</v>
          </cell>
          <cell r="M51">
            <v>0</v>
          </cell>
          <cell r="N51">
            <v>1.0374531835205993</v>
          </cell>
          <cell r="P51">
            <v>1.0850756783005382</v>
          </cell>
          <cell r="Q51">
            <v>0</v>
          </cell>
          <cell r="R51">
            <v>1.1347786591515447</v>
          </cell>
          <cell r="T51">
            <v>1.0227692307692307</v>
          </cell>
          <cell r="U51">
            <v>1.0049999999999999</v>
          </cell>
          <cell r="V51">
            <v>1.0374531835205993</v>
          </cell>
          <cell r="X51">
            <v>1.0202692307692307</v>
          </cell>
          <cell r="Y51">
            <v>1.02</v>
          </cell>
          <cell r="Z51">
            <v>1.0406746153846154</v>
          </cell>
          <cell r="AB51">
            <v>1.0202692307692307</v>
          </cell>
          <cell r="AC51">
            <v>1.02</v>
          </cell>
          <cell r="AD51">
            <v>1.0406746153846154</v>
          </cell>
          <cell r="AF51">
            <v>1.0850756783005382</v>
          </cell>
          <cell r="AG51">
            <v>0</v>
          </cell>
          <cell r="AH51">
            <v>1.1347786591515447</v>
          </cell>
          <cell r="AJ51">
            <v>1.0202692307692307</v>
          </cell>
          <cell r="AK51">
            <v>1.02</v>
          </cell>
          <cell r="AL51">
            <v>1.0406746153846154</v>
          </cell>
          <cell r="AN51">
            <v>1.0227692307692307</v>
          </cell>
          <cell r="AO51">
            <v>1.0049999999999999</v>
          </cell>
          <cell r="AP51">
            <v>1.0374531835205993</v>
          </cell>
          <cell r="AR51">
            <v>36373</v>
          </cell>
          <cell r="AS51">
            <v>2.0499999999999998</v>
          </cell>
          <cell r="AT51">
            <v>1.6965985268559132</v>
          </cell>
          <cell r="AU51">
            <v>1.0850756783005382</v>
          </cell>
          <cell r="AV51">
            <v>1.6965985268559132</v>
          </cell>
          <cell r="AW51">
            <v>1.924882629107981</v>
          </cell>
        </row>
        <row r="52">
          <cell r="A52">
            <v>36404</v>
          </cell>
          <cell r="B52">
            <v>167.03</v>
          </cell>
          <cell r="C52">
            <v>167.9</v>
          </cell>
          <cell r="D52">
            <v>1.9375</v>
          </cell>
          <cell r="E52">
            <v>1.2123133127799988</v>
          </cell>
          <cell r="F52">
            <v>1.0850756783005382</v>
          </cell>
          <cell r="G52">
            <v>1.0227692307692307</v>
          </cell>
          <cell r="H52">
            <v>1.0202692307692307</v>
          </cell>
          <cell r="I52">
            <v>1.1640250000000001</v>
          </cell>
          <cell r="J52">
            <v>1.0939617625521241</v>
          </cell>
          <cell r="K52">
            <v>40</v>
          </cell>
          <cell r="L52">
            <v>1.0227692307692307</v>
          </cell>
          <cell r="M52">
            <v>0</v>
          </cell>
          <cell r="N52">
            <v>1.0374531835205993</v>
          </cell>
          <cell r="P52">
            <v>1.0850756783005382</v>
          </cell>
          <cell r="Q52">
            <v>0</v>
          </cell>
          <cell r="R52">
            <v>1.1347786591515447</v>
          </cell>
          <cell r="T52">
            <v>1.0227692307692307</v>
          </cell>
          <cell r="U52">
            <v>1.0049999999999999</v>
          </cell>
          <cell r="V52">
            <v>1.0374531835205993</v>
          </cell>
          <cell r="X52">
            <v>1.0202692307692307</v>
          </cell>
          <cell r="Y52">
            <v>1.02</v>
          </cell>
          <cell r="Z52">
            <v>1.0406746153846154</v>
          </cell>
          <cell r="AB52">
            <v>1.0202692307692307</v>
          </cell>
          <cell r="AC52">
            <v>1.02</v>
          </cell>
          <cell r="AD52">
            <v>1.0406746153846154</v>
          </cell>
          <cell r="AF52">
            <v>1.0850756783005382</v>
          </cell>
          <cell r="AG52">
            <v>0</v>
          </cell>
          <cell r="AH52">
            <v>1.1347786591515447</v>
          </cell>
          <cell r="AJ52">
            <v>1.0202692307692307</v>
          </cell>
          <cell r="AK52">
            <v>1.02</v>
          </cell>
          <cell r="AL52">
            <v>1.0406746153846154</v>
          </cell>
          <cell r="AN52">
            <v>1.0227692307692307</v>
          </cell>
          <cell r="AO52">
            <v>1.0049999999999999</v>
          </cell>
          <cell r="AP52">
            <v>1.0374531835205993</v>
          </cell>
          <cell r="AR52">
            <v>36404</v>
          </cell>
          <cell r="AS52">
            <v>2.0499999999999998</v>
          </cell>
          <cell r="AT52">
            <v>1.6965985268559132</v>
          </cell>
          <cell r="AU52">
            <v>1.0850756783005382</v>
          </cell>
          <cell r="AV52">
            <v>1.6965985268559132</v>
          </cell>
          <cell r="AW52">
            <v>1.924882629107981</v>
          </cell>
        </row>
        <row r="53">
          <cell r="A53">
            <v>36434</v>
          </cell>
          <cell r="B53">
            <v>170.18</v>
          </cell>
          <cell r="C53">
            <v>168.2</v>
          </cell>
          <cell r="D53">
            <v>1.9490000000000001</v>
          </cell>
          <cell r="E53">
            <v>1.2329731442157055</v>
          </cell>
          <cell r="F53">
            <v>1.0850756783005382</v>
          </cell>
          <cell r="G53">
            <v>1.0227692307692307</v>
          </cell>
          <cell r="H53">
            <v>1.0202692307692307</v>
          </cell>
          <cell r="I53">
            <v>1.1640250000000001</v>
          </cell>
          <cell r="J53">
            <v>1.0939617625521241</v>
          </cell>
          <cell r="K53">
            <v>41</v>
          </cell>
          <cell r="L53">
            <v>1.0227692307692307</v>
          </cell>
          <cell r="M53">
            <v>0</v>
          </cell>
          <cell r="N53">
            <v>1.0374531835205993</v>
          </cell>
          <cell r="P53">
            <v>1.0850756783005382</v>
          </cell>
          <cell r="Q53">
            <v>0</v>
          </cell>
          <cell r="R53">
            <v>1.1347786591515447</v>
          </cell>
          <cell r="T53">
            <v>1.0227692307692307</v>
          </cell>
          <cell r="U53">
            <v>1.0049999999999999</v>
          </cell>
          <cell r="V53">
            <v>1.0374531835205993</v>
          </cell>
          <cell r="X53">
            <v>1.0202692307692307</v>
          </cell>
          <cell r="Y53">
            <v>1.02</v>
          </cell>
          <cell r="Z53">
            <v>1.0406746153846154</v>
          </cell>
          <cell r="AB53">
            <v>1.0202692307692307</v>
          </cell>
          <cell r="AC53">
            <v>1.02</v>
          </cell>
          <cell r="AD53">
            <v>1.0406746153846154</v>
          </cell>
          <cell r="AF53">
            <v>1.0850756783005382</v>
          </cell>
          <cell r="AG53">
            <v>0</v>
          </cell>
          <cell r="AH53">
            <v>1.1347786591515447</v>
          </cell>
          <cell r="AJ53">
            <v>1.0202692307692307</v>
          </cell>
          <cell r="AK53">
            <v>1.02</v>
          </cell>
          <cell r="AL53">
            <v>1.0406746153846154</v>
          </cell>
          <cell r="AN53">
            <v>1.0227692307692307</v>
          </cell>
          <cell r="AO53">
            <v>1.0049999999999999</v>
          </cell>
          <cell r="AP53">
            <v>1.0374531835205993</v>
          </cell>
          <cell r="AR53">
            <v>36434</v>
          </cell>
          <cell r="AS53">
            <v>2.0499999999999998</v>
          </cell>
          <cell r="AT53">
            <v>1.6965985268559132</v>
          </cell>
          <cell r="AU53">
            <v>1.0850756783005382</v>
          </cell>
          <cell r="AV53">
            <v>1.6965985268559132</v>
          </cell>
          <cell r="AW53">
            <v>1.924882629107981</v>
          </cell>
        </row>
        <row r="54">
          <cell r="A54">
            <v>36465</v>
          </cell>
          <cell r="B54">
            <v>174.5</v>
          </cell>
          <cell r="C54">
            <v>168.3</v>
          </cell>
          <cell r="D54">
            <v>1.923</v>
          </cell>
          <cell r="E54">
            <v>1.2635208262085065</v>
          </cell>
          <cell r="F54">
            <v>1.0850756783005382</v>
          </cell>
          <cell r="G54">
            <v>1.0227692307692307</v>
          </cell>
          <cell r="H54">
            <v>1.0202692307692307</v>
          </cell>
          <cell r="I54">
            <v>1.1640250000000001</v>
          </cell>
          <cell r="J54">
            <v>1.0939617625521241</v>
          </cell>
          <cell r="K54">
            <v>42</v>
          </cell>
          <cell r="L54">
            <v>1.0227692307692307</v>
          </cell>
          <cell r="M54">
            <v>0</v>
          </cell>
          <cell r="N54">
            <v>1.0374531835205993</v>
          </cell>
          <cell r="P54">
            <v>1.0850756783005382</v>
          </cell>
          <cell r="Q54">
            <v>0</v>
          </cell>
          <cell r="R54">
            <v>1.1347786591515447</v>
          </cell>
          <cell r="T54">
            <v>1.0227692307692307</v>
          </cell>
          <cell r="U54">
            <v>1.0049999999999999</v>
          </cell>
          <cell r="V54">
            <v>1.0374531835205993</v>
          </cell>
          <cell r="X54">
            <v>1.0202692307692307</v>
          </cell>
          <cell r="Y54">
            <v>1.02</v>
          </cell>
          <cell r="Z54">
            <v>1.0406746153846154</v>
          </cell>
          <cell r="AB54">
            <v>1.0202692307692307</v>
          </cell>
          <cell r="AC54">
            <v>1.02</v>
          </cell>
          <cell r="AD54">
            <v>1.0406746153846154</v>
          </cell>
          <cell r="AF54">
            <v>1.0850756783005382</v>
          </cell>
          <cell r="AG54">
            <v>0</v>
          </cell>
          <cell r="AH54">
            <v>1.1347786591515447</v>
          </cell>
          <cell r="AJ54">
            <v>1.0202692307692307</v>
          </cell>
          <cell r="AK54">
            <v>1.02</v>
          </cell>
          <cell r="AL54">
            <v>1.0406746153846154</v>
          </cell>
          <cell r="AN54">
            <v>1.0227692307692307</v>
          </cell>
          <cell r="AO54">
            <v>1.0049999999999999</v>
          </cell>
          <cell r="AP54">
            <v>1.0374531835205993</v>
          </cell>
          <cell r="AR54">
            <v>36465</v>
          </cell>
          <cell r="AS54">
            <v>2.0499999999999998</v>
          </cell>
          <cell r="AT54">
            <v>1.6965985268559132</v>
          </cell>
          <cell r="AU54">
            <v>1.0850756783005382</v>
          </cell>
          <cell r="AV54">
            <v>1.6965985268559132</v>
          </cell>
          <cell r="AW54">
            <v>1.924882629107981</v>
          </cell>
        </row>
        <row r="55">
          <cell r="A55">
            <v>36495</v>
          </cell>
          <cell r="B55">
            <v>176.65</v>
          </cell>
          <cell r="C55">
            <v>168.3</v>
          </cell>
          <cell r="D55">
            <v>1.7989999999999999</v>
          </cell>
          <cell r="E55">
            <v>1.2790885613165195</v>
          </cell>
          <cell r="F55">
            <v>1.0850756783005382</v>
          </cell>
          <cell r="G55">
            <v>1.0227692307692307</v>
          </cell>
          <cell r="H55">
            <v>1.0202692307692307</v>
          </cell>
          <cell r="I55">
            <v>1.1640250000000001</v>
          </cell>
          <cell r="J55">
            <v>1.0939617625521241</v>
          </cell>
          <cell r="K55">
            <v>43</v>
          </cell>
          <cell r="L55">
            <v>1.0227692307692307</v>
          </cell>
          <cell r="M55">
            <v>0</v>
          </cell>
          <cell r="N55">
            <v>1.0374531835205993</v>
          </cell>
          <cell r="P55">
            <v>1.0850756783005382</v>
          </cell>
          <cell r="Q55">
            <v>0</v>
          </cell>
          <cell r="R55">
            <v>1.1347786591515447</v>
          </cell>
          <cell r="T55">
            <v>1.0227692307692307</v>
          </cell>
          <cell r="U55">
            <v>1.0049999999999999</v>
          </cell>
          <cell r="V55">
            <v>1.0374531835205993</v>
          </cell>
          <cell r="X55">
            <v>1.0202692307692307</v>
          </cell>
          <cell r="Y55">
            <v>1.02</v>
          </cell>
          <cell r="Z55">
            <v>1.0406746153846154</v>
          </cell>
          <cell r="AB55">
            <v>1.0202692307692307</v>
          </cell>
          <cell r="AC55">
            <v>1.02</v>
          </cell>
          <cell r="AD55">
            <v>1.0406746153846154</v>
          </cell>
          <cell r="AF55">
            <v>1.0850756783005382</v>
          </cell>
          <cell r="AG55">
            <v>0</v>
          </cell>
          <cell r="AH55">
            <v>1.1347786591515447</v>
          </cell>
          <cell r="AJ55">
            <v>1.0202692307692307</v>
          </cell>
          <cell r="AK55">
            <v>1.02</v>
          </cell>
          <cell r="AL55">
            <v>1.0406746153846154</v>
          </cell>
          <cell r="AN55">
            <v>1.0227692307692307</v>
          </cell>
          <cell r="AO55">
            <v>1.0049999999999999</v>
          </cell>
          <cell r="AP55">
            <v>1.0374531835205993</v>
          </cell>
          <cell r="AR55">
            <v>36495</v>
          </cell>
          <cell r="AS55">
            <v>2.0499999999999998</v>
          </cell>
          <cell r="AT55">
            <v>1.6965985268559132</v>
          </cell>
          <cell r="AU55">
            <v>1.0850756783005382</v>
          </cell>
          <cell r="AV55">
            <v>1.6965985268559132</v>
          </cell>
          <cell r="AW55">
            <v>1.924882629107981</v>
          </cell>
        </row>
        <row r="56">
          <cell r="A56">
            <v>36526</v>
          </cell>
          <cell r="B56">
            <v>178.80984292782267</v>
          </cell>
          <cell r="C56">
            <v>168.62415578131734</v>
          </cell>
          <cell r="D56">
            <v>1.8225238167771785</v>
          </cell>
          <cell r="E56">
            <v>1.2922386389085321</v>
          </cell>
          <cell r="F56">
            <v>1.0850756783005382</v>
          </cell>
          <cell r="G56">
            <v>1.0227692307692307</v>
          </cell>
          <cell r="H56">
            <v>1.0202692307692307</v>
          </cell>
          <cell r="I56">
            <v>1.8557916666666667</v>
          </cell>
          <cell r="J56">
            <v>1.1913415156708076</v>
          </cell>
          <cell r="K56">
            <v>44</v>
          </cell>
          <cell r="L56">
            <v>1.0227692307692307</v>
          </cell>
          <cell r="M56">
            <v>0</v>
          </cell>
          <cell r="N56">
            <v>1.0374531835205993</v>
          </cell>
          <cell r="P56">
            <v>1.0850756783005382</v>
          </cell>
          <cell r="Q56">
            <v>0</v>
          </cell>
          <cell r="R56">
            <v>1.1347786591515447</v>
          </cell>
          <cell r="T56">
            <v>1.0227692307692307</v>
          </cell>
          <cell r="U56">
            <v>1.0049999999999999</v>
          </cell>
          <cell r="V56">
            <v>1.0374531835205993</v>
          </cell>
          <cell r="X56">
            <v>1.0202692307692307</v>
          </cell>
          <cell r="Y56">
            <v>1.02</v>
          </cell>
          <cell r="Z56">
            <v>1.0406746153846154</v>
          </cell>
          <cell r="AB56">
            <v>1.0202692307692307</v>
          </cell>
          <cell r="AC56">
            <v>1.02</v>
          </cell>
          <cell r="AD56">
            <v>1.0406746153846154</v>
          </cell>
          <cell r="AF56">
            <v>1.0850756783005382</v>
          </cell>
          <cell r="AG56">
            <v>0</v>
          </cell>
          <cell r="AH56">
            <v>1.1347786591515447</v>
          </cell>
          <cell r="AJ56">
            <v>1.0202692307692307</v>
          </cell>
          <cell r="AK56">
            <v>1.02</v>
          </cell>
          <cell r="AL56">
            <v>1.0406746153846154</v>
          </cell>
          <cell r="AN56">
            <v>1.0227692307692307</v>
          </cell>
          <cell r="AO56">
            <v>1.0049999999999999</v>
          </cell>
          <cell r="AP56">
            <v>1.0374531835205993</v>
          </cell>
          <cell r="AR56">
            <v>36526</v>
          </cell>
          <cell r="AS56">
            <v>2.0499999999999998</v>
          </cell>
          <cell r="AT56">
            <v>1.6965985268559132</v>
          </cell>
          <cell r="AU56">
            <v>1.0850756783005382</v>
          </cell>
          <cell r="AV56">
            <v>1.6965985268559132</v>
          </cell>
          <cell r="AW56">
            <v>1.924882629107981</v>
          </cell>
        </row>
        <row r="57">
          <cell r="A57">
            <v>36557</v>
          </cell>
          <cell r="B57">
            <v>180.99609356282261</v>
          </cell>
          <cell r="C57">
            <v>168.9489359058941</v>
          </cell>
          <cell r="D57">
            <v>1.8463552321956944</v>
          </cell>
          <cell r="E57">
            <v>1.3055239100640754</v>
          </cell>
          <cell r="F57">
            <v>1.0850756783005382</v>
          </cell>
          <cell r="G57">
            <v>1.0227692307692307</v>
          </cell>
          <cell r="H57">
            <v>1.0202692307692307</v>
          </cell>
          <cell r="I57">
            <v>1.8557916666666667</v>
          </cell>
          <cell r="J57">
            <v>1.1913415156708076</v>
          </cell>
          <cell r="K57">
            <v>45</v>
          </cell>
          <cell r="L57">
            <v>1.0227692307692307</v>
          </cell>
          <cell r="M57">
            <v>0</v>
          </cell>
          <cell r="N57">
            <v>1.0374531835205993</v>
          </cell>
          <cell r="P57">
            <v>1.0850756783005382</v>
          </cell>
          <cell r="Q57">
            <v>0</v>
          </cell>
          <cell r="R57">
            <v>1.1347786591515447</v>
          </cell>
          <cell r="T57">
            <v>1.0227692307692307</v>
          </cell>
          <cell r="U57">
            <v>1.0049999999999999</v>
          </cell>
          <cell r="V57">
            <v>1.0374531835205993</v>
          </cell>
          <cell r="X57">
            <v>1.0202692307692307</v>
          </cell>
          <cell r="Y57">
            <v>1.02</v>
          </cell>
          <cell r="Z57">
            <v>1.0406746153846154</v>
          </cell>
          <cell r="AB57">
            <v>1.0202692307692307</v>
          </cell>
          <cell r="AC57">
            <v>1.02</v>
          </cell>
          <cell r="AD57">
            <v>1.0406746153846154</v>
          </cell>
          <cell r="AF57">
            <v>1.0850756783005382</v>
          </cell>
          <cell r="AG57">
            <v>0</v>
          </cell>
          <cell r="AH57">
            <v>1.1347786591515447</v>
          </cell>
          <cell r="AJ57">
            <v>1.0202692307692307</v>
          </cell>
          <cell r="AK57">
            <v>1.02</v>
          </cell>
          <cell r="AL57">
            <v>1.0406746153846154</v>
          </cell>
          <cell r="AN57">
            <v>1.0227692307692307</v>
          </cell>
          <cell r="AO57">
            <v>1.0049999999999999</v>
          </cell>
          <cell r="AP57">
            <v>1.0374531835205993</v>
          </cell>
          <cell r="AR57">
            <v>36557</v>
          </cell>
          <cell r="AS57">
            <v>2.0499999999999998</v>
          </cell>
          <cell r="AT57">
            <v>1.6965985268559132</v>
          </cell>
          <cell r="AU57">
            <v>1.0850756783005382</v>
          </cell>
          <cell r="AV57">
            <v>1.6965985268559132</v>
          </cell>
          <cell r="AW57">
            <v>1.924882629107981</v>
          </cell>
        </row>
        <row r="58">
          <cell r="A58">
            <v>36586</v>
          </cell>
          <cell r="B58">
            <v>183.20907478357091</v>
          </cell>
          <cell r="C58">
            <v>169.27434157625243</v>
          </cell>
          <cell r="D58">
            <v>1.8704982684312454</v>
          </cell>
          <cell r="E58">
            <v>1.3189457646836649</v>
          </cell>
          <cell r="F58">
            <v>1.0850756783005382</v>
          </cell>
          <cell r="G58">
            <v>1.0227692307692307</v>
          </cell>
          <cell r="H58">
            <v>1.0202692307692307</v>
          </cell>
          <cell r="I58">
            <v>1.8557916666666667</v>
          </cell>
          <cell r="J58">
            <v>1.1913415156708076</v>
          </cell>
          <cell r="K58">
            <v>46</v>
          </cell>
          <cell r="L58">
            <v>1.0227692307692307</v>
          </cell>
          <cell r="M58">
            <v>0</v>
          </cell>
          <cell r="N58">
            <v>1.0374531835205993</v>
          </cell>
          <cell r="P58">
            <v>1.0850756783005382</v>
          </cell>
          <cell r="Q58">
            <v>0</v>
          </cell>
          <cell r="R58">
            <v>1.1347786591515447</v>
          </cell>
          <cell r="T58">
            <v>1.0227692307692307</v>
          </cell>
          <cell r="U58">
            <v>1.0049999999999999</v>
          </cell>
          <cell r="V58">
            <v>1.0374531835205993</v>
          </cell>
          <cell r="X58">
            <v>1.0202692307692307</v>
          </cell>
          <cell r="Y58">
            <v>1.02</v>
          </cell>
          <cell r="Z58">
            <v>1.0406746153846154</v>
          </cell>
          <cell r="AB58">
            <v>1.0202692307692307</v>
          </cell>
          <cell r="AC58">
            <v>1.02</v>
          </cell>
          <cell r="AD58">
            <v>1.0406746153846154</v>
          </cell>
          <cell r="AF58">
            <v>1.0850756783005382</v>
          </cell>
          <cell r="AG58">
            <v>0</v>
          </cell>
          <cell r="AH58">
            <v>1.1347786591515447</v>
          </cell>
          <cell r="AJ58">
            <v>1.0202692307692307</v>
          </cell>
          <cell r="AK58">
            <v>1.02</v>
          </cell>
          <cell r="AL58">
            <v>1.0406746153846154</v>
          </cell>
          <cell r="AN58">
            <v>1.0227692307692307</v>
          </cell>
          <cell r="AO58">
            <v>1.0049999999999999</v>
          </cell>
          <cell r="AP58">
            <v>1.0374531835205993</v>
          </cell>
          <cell r="AR58">
            <v>36586</v>
          </cell>
          <cell r="AS58">
            <v>2.0499999999999998</v>
          </cell>
          <cell r="AT58">
            <v>1.6965985268559132</v>
          </cell>
          <cell r="AU58">
            <v>1.0850756783005382</v>
          </cell>
          <cell r="AV58">
            <v>1.6965985268559132</v>
          </cell>
          <cell r="AW58">
            <v>1.924882629107981</v>
          </cell>
        </row>
        <row r="59">
          <cell r="A59">
            <v>36617</v>
          </cell>
          <cell r="B59">
            <v>185.44911341637152</v>
          </cell>
          <cell r="C59">
            <v>169.60037399723061</v>
          </cell>
          <cell r="D59">
            <v>1.8949570002537059</v>
          </cell>
          <cell r="E59">
            <v>1.3325056069571308</v>
          </cell>
          <cell r="F59">
            <v>1.0850756783005382</v>
          </cell>
          <cell r="G59">
            <v>1.0227692307692307</v>
          </cell>
          <cell r="H59">
            <v>1.0202692307692307</v>
          </cell>
          <cell r="I59">
            <v>1.8557916666666667</v>
          </cell>
          <cell r="J59">
            <v>1.1913415156708076</v>
          </cell>
          <cell r="K59">
            <v>47</v>
          </cell>
          <cell r="L59">
            <v>1.0227692307692307</v>
          </cell>
          <cell r="M59">
            <v>0</v>
          </cell>
          <cell r="N59">
            <v>1.0374531835205993</v>
          </cell>
          <cell r="P59">
            <v>1.0850756783005382</v>
          </cell>
          <cell r="Q59">
            <v>0</v>
          </cell>
          <cell r="R59">
            <v>1.1347786591515447</v>
          </cell>
          <cell r="T59">
            <v>1.0227692307692307</v>
          </cell>
          <cell r="U59">
            <v>1.0049999999999999</v>
          </cell>
          <cell r="V59">
            <v>1.0374531835205993</v>
          </cell>
          <cell r="X59">
            <v>1.0202692307692307</v>
          </cell>
          <cell r="Y59">
            <v>1.02</v>
          </cell>
          <cell r="Z59">
            <v>1.0406746153846154</v>
          </cell>
          <cell r="AB59">
            <v>1.0202692307692307</v>
          </cell>
          <cell r="AC59">
            <v>1.02</v>
          </cell>
          <cell r="AD59">
            <v>1.0406746153846154</v>
          </cell>
          <cell r="AF59">
            <v>1.0850756783005382</v>
          </cell>
          <cell r="AG59">
            <v>0</v>
          </cell>
          <cell r="AH59">
            <v>1.1347786591515447</v>
          </cell>
          <cell r="AJ59">
            <v>1.0202692307692307</v>
          </cell>
          <cell r="AK59">
            <v>1.02</v>
          </cell>
          <cell r="AL59">
            <v>1.0406746153846154</v>
          </cell>
          <cell r="AN59">
            <v>1.0227692307692307</v>
          </cell>
          <cell r="AO59">
            <v>1.0049999999999999</v>
          </cell>
          <cell r="AP59">
            <v>1.0374531835205993</v>
          </cell>
          <cell r="AR59">
            <v>36617</v>
          </cell>
          <cell r="AS59">
            <v>2.0499999999999998</v>
          </cell>
          <cell r="AT59">
            <v>1.6965985268559132</v>
          </cell>
          <cell r="AU59">
            <v>1.0850756783005382</v>
          </cell>
          <cell r="AV59">
            <v>1.6965985268559132</v>
          </cell>
          <cell r="AW59">
            <v>1.924882629107981</v>
          </cell>
        </row>
        <row r="60">
          <cell r="A60">
            <v>36647</v>
          </cell>
          <cell r="B60">
            <v>187.71654028352879</v>
          </cell>
          <cell r="C60">
            <v>169.92703437598749</v>
          </cell>
          <cell r="D60">
            <v>1.919735555714851</v>
          </cell>
          <cell r="E60">
            <v>1.3462048555105248</v>
          </cell>
          <cell r="F60">
            <v>1.1689197189812259</v>
          </cell>
          <cell r="G60">
            <v>1.0204595306692577</v>
          </cell>
          <cell r="H60">
            <v>1.0179595306692577</v>
          </cell>
          <cell r="I60">
            <v>1.8557916666666667</v>
          </cell>
          <cell r="J60">
            <v>1.1913415156708076</v>
          </cell>
          <cell r="K60">
            <v>48</v>
          </cell>
          <cell r="L60">
            <v>1.0204595306692577</v>
          </cell>
          <cell r="M60">
            <v>0</v>
          </cell>
          <cell r="N60">
            <v>1.058678988746758</v>
          </cell>
          <cell r="P60">
            <v>1.1689197189812259</v>
          </cell>
          <cell r="Q60">
            <v>0</v>
          </cell>
          <cell r="R60">
            <v>1.3264651513613162</v>
          </cell>
          <cell r="T60">
            <v>1.0204595306692577</v>
          </cell>
          <cell r="U60">
            <v>1.0049999999999999</v>
          </cell>
          <cell r="V60">
            <v>1.058678988746758</v>
          </cell>
          <cell r="X60">
            <v>1.0179595306692577</v>
          </cell>
          <cell r="Y60">
            <v>1.02</v>
          </cell>
          <cell r="Z60">
            <v>1.0614881076923077</v>
          </cell>
          <cell r="AB60">
            <v>1.0179595306692577</v>
          </cell>
          <cell r="AC60">
            <v>1.02</v>
          </cell>
          <cell r="AD60">
            <v>1.0614881076923077</v>
          </cell>
          <cell r="AF60">
            <v>1.1689197189812259</v>
          </cell>
          <cell r="AG60">
            <v>0</v>
          </cell>
          <cell r="AH60">
            <v>1.3264651513613162</v>
          </cell>
          <cell r="AJ60">
            <v>1.0179595306692577</v>
          </cell>
          <cell r="AK60">
            <v>1.02</v>
          </cell>
          <cell r="AL60">
            <v>1.0614881076923077</v>
          </cell>
          <cell r="AN60">
            <v>1.0204595306692577</v>
          </cell>
          <cell r="AO60">
            <v>1.0049999999999999</v>
          </cell>
          <cell r="AP60">
            <v>1.058678988746758</v>
          </cell>
          <cell r="AR60">
            <v>36647</v>
          </cell>
          <cell r="AS60">
            <v>2.0499999999999998</v>
          </cell>
          <cell r="AT60">
            <v>1.6965985268559132</v>
          </cell>
          <cell r="AU60">
            <v>1.1689197189812259</v>
          </cell>
          <cell r="AV60">
            <v>1.6965985268559132</v>
          </cell>
          <cell r="AW60">
            <v>1.924882629107981</v>
          </cell>
        </row>
        <row r="61">
          <cell r="A61">
            <v>36678</v>
          </cell>
          <cell r="B61">
            <v>190.01169025220537</v>
          </cell>
          <cell r="C61">
            <v>170.25432392200702</v>
          </cell>
          <cell r="D61">
            <v>1.9448381168450739</v>
          </cell>
          <cell r="E61">
            <v>1.3600449435545354</v>
          </cell>
          <cell r="F61">
            <v>1.1689197189812259</v>
          </cell>
          <cell r="G61">
            <v>1.0204595306692577</v>
          </cell>
          <cell r="H61">
            <v>1.0179595306692577</v>
          </cell>
          <cell r="I61">
            <v>1.8557916666666667</v>
          </cell>
          <cell r="J61">
            <v>1.1913415156708076</v>
          </cell>
          <cell r="K61">
            <v>49</v>
          </cell>
          <cell r="L61">
            <v>1.0204595306692577</v>
          </cell>
          <cell r="M61">
            <v>0</v>
          </cell>
          <cell r="N61">
            <v>1.058678988746758</v>
          </cell>
          <cell r="P61">
            <v>1.1689197189812259</v>
          </cell>
          <cell r="Q61">
            <v>0</v>
          </cell>
          <cell r="R61">
            <v>1.3264651513613162</v>
          </cell>
          <cell r="T61">
            <v>1.0204595306692577</v>
          </cell>
          <cell r="U61">
            <v>1.0049999999999999</v>
          </cell>
          <cell r="V61">
            <v>1.058678988746758</v>
          </cell>
          <cell r="X61">
            <v>1.0179595306692577</v>
          </cell>
          <cell r="Y61">
            <v>1.02</v>
          </cell>
          <cell r="Z61">
            <v>1.0614881076923077</v>
          </cell>
          <cell r="AB61">
            <v>1.0179595306692577</v>
          </cell>
          <cell r="AC61">
            <v>1.02</v>
          </cell>
          <cell r="AD61">
            <v>1.0614881076923077</v>
          </cell>
          <cell r="AF61">
            <v>1.1689197189812259</v>
          </cell>
          <cell r="AG61">
            <v>0</v>
          </cell>
          <cell r="AH61">
            <v>1.3264651513613162</v>
          </cell>
          <cell r="AJ61">
            <v>1.0179595306692577</v>
          </cell>
          <cell r="AK61">
            <v>1.02</v>
          </cell>
          <cell r="AL61">
            <v>1.0614881076923077</v>
          </cell>
          <cell r="AN61">
            <v>1.0204595306692577</v>
          </cell>
          <cell r="AO61">
            <v>1.0049999999999999</v>
          </cell>
          <cell r="AP61">
            <v>1.058678988746758</v>
          </cell>
          <cell r="AR61">
            <v>36678</v>
          </cell>
          <cell r="AS61">
            <v>2.0499999999999998</v>
          </cell>
          <cell r="AT61">
            <v>1.6965985268559132</v>
          </cell>
          <cell r="AU61">
            <v>1.1689197189812259</v>
          </cell>
          <cell r="AV61">
            <v>1.6965985268559132</v>
          </cell>
          <cell r="AW61">
            <v>1.924882629107981</v>
          </cell>
        </row>
        <row r="62">
          <cell r="A62">
            <v>36708</v>
          </cell>
          <cell r="B62">
            <v>192.33490228387734</v>
          </cell>
          <cell r="C62">
            <v>170.58224384710263</v>
          </cell>
          <cell r="D62">
            <v>1.9702689203592132</v>
          </cell>
          <cell r="E62">
            <v>1.3740273190344305</v>
          </cell>
          <cell r="F62">
            <v>1.1689197189812259</v>
          </cell>
          <cell r="G62">
            <v>1.0204595306692577</v>
          </cell>
          <cell r="H62">
            <v>1.0179595306692577</v>
          </cell>
          <cell r="I62">
            <v>1.8557916666666667</v>
          </cell>
          <cell r="J62">
            <v>1.1913415156708076</v>
          </cell>
          <cell r="K62">
            <v>50</v>
          </cell>
          <cell r="L62">
            <v>1.0204595306692577</v>
          </cell>
          <cell r="M62">
            <v>0</v>
          </cell>
          <cell r="N62">
            <v>1.058678988746758</v>
          </cell>
          <cell r="P62">
            <v>1.1689197189812259</v>
          </cell>
          <cell r="Q62">
            <v>0</v>
          </cell>
          <cell r="R62">
            <v>1.3264651513613162</v>
          </cell>
          <cell r="T62">
            <v>1.0204595306692577</v>
          </cell>
          <cell r="U62">
            <v>1.0049999999999999</v>
          </cell>
          <cell r="V62">
            <v>1.058678988746758</v>
          </cell>
          <cell r="X62">
            <v>1.0179595306692577</v>
          </cell>
          <cell r="Y62">
            <v>1.02</v>
          </cell>
          <cell r="Z62">
            <v>1.0614881076923077</v>
          </cell>
          <cell r="AB62">
            <v>1.0179595306692577</v>
          </cell>
          <cell r="AC62">
            <v>1.02</v>
          </cell>
          <cell r="AD62">
            <v>1.0614881076923077</v>
          </cell>
          <cell r="AF62">
            <v>1.1689197189812259</v>
          </cell>
          <cell r="AG62">
            <v>0</v>
          </cell>
          <cell r="AH62">
            <v>1.3264651513613162</v>
          </cell>
          <cell r="AJ62">
            <v>1.0179595306692577</v>
          </cell>
          <cell r="AK62">
            <v>1.02</v>
          </cell>
          <cell r="AL62">
            <v>1.0614881076923077</v>
          </cell>
          <cell r="AN62">
            <v>1.0204595306692577</v>
          </cell>
          <cell r="AO62">
            <v>1.0049999999999999</v>
          </cell>
          <cell r="AP62">
            <v>1.058678988746758</v>
          </cell>
          <cell r="AR62">
            <v>36708</v>
          </cell>
          <cell r="AS62">
            <v>2.0499999999999998</v>
          </cell>
          <cell r="AT62">
            <v>1.6965985268559132</v>
          </cell>
          <cell r="AU62">
            <v>1.1689197189812259</v>
          </cell>
          <cell r="AV62">
            <v>1.6965985268559132</v>
          </cell>
          <cell r="AW62">
            <v>1.924882629107981</v>
          </cell>
        </row>
        <row r="63">
          <cell r="A63">
            <v>36739</v>
          </cell>
          <cell r="B63">
            <v>194.68651948439415</v>
          </cell>
          <cell r="C63">
            <v>170.91079536542182</v>
          </cell>
          <cell r="D63">
            <v>1.9960322583716086</v>
          </cell>
          <cell r="E63">
            <v>1.3881534447815409</v>
          </cell>
          <cell r="F63">
            <v>1.1689197189812259</v>
          </cell>
          <cell r="G63">
            <v>1.0204595306692577</v>
          </cell>
          <cell r="H63">
            <v>1.0179595306692577</v>
          </cell>
          <cell r="I63">
            <v>1.8557916666666667</v>
          </cell>
          <cell r="J63">
            <v>1.1913415156708076</v>
          </cell>
          <cell r="K63">
            <v>51</v>
          </cell>
          <cell r="L63">
            <v>1.0204595306692577</v>
          </cell>
          <cell r="M63">
            <v>0</v>
          </cell>
          <cell r="N63">
            <v>1.058678988746758</v>
          </cell>
          <cell r="P63">
            <v>1.1689197189812259</v>
          </cell>
          <cell r="Q63">
            <v>0</v>
          </cell>
          <cell r="R63">
            <v>1.3264651513613162</v>
          </cell>
          <cell r="T63">
            <v>1.0204595306692577</v>
          </cell>
          <cell r="U63">
            <v>1.0049999999999999</v>
          </cell>
          <cell r="V63">
            <v>1.058678988746758</v>
          </cell>
          <cell r="X63">
            <v>1.0179595306692577</v>
          </cell>
          <cell r="Y63">
            <v>1.02</v>
          </cell>
          <cell r="Z63">
            <v>1.0614881076923077</v>
          </cell>
          <cell r="AB63">
            <v>1.0179595306692577</v>
          </cell>
          <cell r="AC63">
            <v>1.02</v>
          </cell>
          <cell r="AD63">
            <v>1.0614881076923077</v>
          </cell>
          <cell r="AF63">
            <v>1.1689197189812259</v>
          </cell>
          <cell r="AG63">
            <v>0</v>
          </cell>
          <cell r="AH63">
            <v>1.3264651513613162</v>
          </cell>
          <cell r="AJ63">
            <v>1.0179595306692577</v>
          </cell>
          <cell r="AK63">
            <v>1.02</v>
          </cell>
          <cell r="AL63">
            <v>1.0614881076923077</v>
          </cell>
          <cell r="AN63">
            <v>1.0204595306692577</v>
          </cell>
          <cell r="AO63">
            <v>1.0049999999999999</v>
          </cell>
          <cell r="AP63">
            <v>1.058678988746758</v>
          </cell>
          <cell r="AR63">
            <v>36739</v>
          </cell>
          <cell r="AS63">
            <v>2.0499999999999998</v>
          </cell>
          <cell r="AT63">
            <v>1.6965985268559132</v>
          </cell>
          <cell r="AU63">
            <v>1.1689197189812259</v>
          </cell>
          <cell r="AV63">
            <v>1.6965985268559132</v>
          </cell>
          <cell r="AW63">
            <v>1.924882629107981</v>
          </cell>
        </row>
        <row r="64">
          <cell r="A64">
            <v>36770</v>
          </cell>
          <cell r="B64">
            <v>197.06688915465045</v>
          </cell>
          <cell r="C64">
            <v>171.23997969345061</v>
          </cell>
          <cell r="D64">
            <v>2.0221324791205086</v>
          </cell>
          <cell r="E64">
            <v>1.402424798666301</v>
          </cell>
          <cell r="F64">
            <v>1.1689197189812259</v>
          </cell>
          <cell r="G64">
            <v>1.0204595306692577</v>
          </cell>
          <cell r="H64">
            <v>1.0179595306692577</v>
          </cell>
          <cell r="I64">
            <v>1.8557916666666667</v>
          </cell>
          <cell r="J64">
            <v>1.1913415156708076</v>
          </cell>
          <cell r="K64">
            <v>52</v>
          </cell>
          <cell r="L64">
            <v>1.0204595306692577</v>
          </cell>
          <cell r="M64">
            <v>0</v>
          </cell>
          <cell r="N64">
            <v>1.058678988746758</v>
          </cell>
          <cell r="P64">
            <v>1.1689197189812259</v>
          </cell>
          <cell r="Q64">
            <v>0</v>
          </cell>
          <cell r="R64">
            <v>1.3264651513613162</v>
          </cell>
          <cell r="T64">
            <v>1.0204595306692577</v>
          </cell>
          <cell r="U64">
            <v>1.0049999999999999</v>
          </cell>
          <cell r="V64">
            <v>1.058678988746758</v>
          </cell>
          <cell r="X64">
            <v>1.0179595306692577</v>
          </cell>
          <cell r="Y64">
            <v>1.02</v>
          </cell>
          <cell r="Z64">
            <v>1.0614881076923077</v>
          </cell>
          <cell r="AB64">
            <v>1.0179595306692577</v>
          </cell>
          <cell r="AC64">
            <v>1.02</v>
          </cell>
          <cell r="AD64">
            <v>1.0614881076923077</v>
          </cell>
          <cell r="AF64">
            <v>1.1689197189812259</v>
          </cell>
          <cell r="AG64">
            <v>0</v>
          </cell>
          <cell r="AH64">
            <v>1.3264651513613162</v>
          </cell>
          <cell r="AJ64">
            <v>1.0179595306692577</v>
          </cell>
          <cell r="AK64">
            <v>1.02</v>
          </cell>
          <cell r="AL64">
            <v>1.0614881076923077</v>
          </cell>
          <cell r="AN64">
            <v>1.0204595306692577</v>
          </cell>
          <cell r="AO64">
            <v>1.0049999999999999</v>
          </cell>
          <cell r="AP64">
            <v>1.058678988746758</v>
          </cell>
          <cell r="AR64">
            <v>36770</v>
          </cell>
          <cell r="AS64">
            <v>2.0499999999999998</v>
          </cell>
          <cell r="AT64">
            <v>1.6965985268559132</v>
          </cell>
          <cell r="AU64">
            <v>1.1689197189812259</v>
          </cell>
          <cell r="AV64">
            <v>1.6965985268559132</v>
          </cell>
          <cell r="AW64">
            <v>1.924882629107981</v>
          </cell>
        </row>
        <row r="65">
          <cell r="A65">
            <v>36800</v>
          </cell>
          <cell r="B65">
            <v>199.47636284187763</v>
          </cell>
          <cell r="C65">
            <v>171.56979805001799</v>
          </cell>
          <cell r="D65">
            <v>2.0485739877019498</v>
          </cell>
          <cell r="E65">
            <v>1.4168428737528633</v>
          </cell>
          <cell r="F65">
            <v>1.1689197189812259</v>
          </cell>
          <cell r="G65">
            <v>1.0204595306692577</v>
          </cell>
          <cell r="H65">
            <v>1.0179595306692577</v>
          </cell>
          <cell r="I65">
            <v>1.8557916666666667</v>
          </cell>
          <cell r="J65">
            <v>1.1913415156708076</v>
          </cell>
          <cell r="K65">
            <v>53</v>
          </cell>
          <cell r="L65">
            <v>1.0204595306692577</v>
          </cell>
          <cell r="M65">
            <v>0</v>
          </cell>
          <cell r="N65">
            <v>1.058678988746758</v>
          </cell>
          <cell r="P65">
            <v>1.1689197189812259</v>
          </cell>
          <cell r="Q65">
            <v>0</v>
          </cell>
          <cell r="R65">
            <v>1.3264651513613162</v>
          </cell>
          <cell r="T65">
            <v>1.0204595306692577</v>
          </cell>
          <cell r="U65">
            <v>1.0049999999999999</v>
          </cell>
          <cell r="V65">
            <v>1.058678988746758</v>
          </cell>
          <cell r="X65">
            <v>1.0179595306692577</v>
          </cell>
          <cell r="Y65">
            <v>1.02</v>
          </cell>
          <cell r="Z65">
            <v>1.0614881076923077</v>
          </cell>
          <cell r="AB65">
            <v>1.0179595306692577</v>
          </cell>
          <cell r="AC65">
            <v>1.02</v>
          </cell>
          <cell r="AD65">
            <v>1.0614881076923077</v>
          </cell>
          <cell r="AF65">
            <v>1.1689197189812259</v>
          </cell>
          <cell r="AG65">
            <v>0</v>
          </cell>
          <cell r="AH65">
            <v>1.3264651513613162</v>
          </cell>
          <cell r="AJ65">
            <v>1.0179595306692577</v>
          </cell>
          <cell r="AK65">
            <v>1.02</v>
          </cell>
          <cell r="AL65">
            <v>1.0614881076923077</v>
          </cell>
          <cell r="AN65">
            <v>1.0204595306692577</v>
          </cell>
          <cell r="AO65">
            <v>1.0049999999999999</v>
          </cell>
          <cell r="AP65">
            <v>1.058678988746758</v>
          </cell>
          <cell r="AR65">
            <v>36800</v>
          </cell>
          <cell r="AS65">
            <v>2.0499999999999998</v>
          </cell>
          <cell r="AT65">
            <v>1.6965985268559132</v>
          </cell>
          <cell r="AU65">
            <v>1.1689197189812259</v>
          </cell>
          <cell r="AV65">
            <v>1.6965985268559132</v>
          </cell>
          <cell r="AW65">
            <v>1.924882629107981</v>
          </cell>
        </row>
        <row r="66">
          <cell r="A66">
            <v>36831</v>
          </cell>
          <cell r="B66">
            <v>201.91529639156241</v>
          </cell>
          <cell r="C66">
            <v>171.90025165630058</v>
          </cell>
          <cell r="D66">
            <v>2.0753612468132308</v>
          </cell>
          <cell r="E66">
            <v>1.4314091784553018</v>
          </cell>
          <cell r="F66">
            <v>1.1689197189812259</v>
          </cell>
          <cell r="G66">
            <v>1.0204595306692577</v>
          </cell>
          <cell r="H66">
            <v>1.0179595306692577</v>
          </cell>
          <cell r="I66">
            <v>1.8557916666666667</v>
          </cell>
          <cell r="J66">
            <v>1.1913415156708076</v>
          </cell>
          <cell r="K66">
            <v>54</v>
          </cell>
          <cell r="L66">
            <v>1.0204595306692577</v>
          </cell>
          <cell r="M66">
            <v>0</v>
          </cell>
          <cell r="N66">
            <v>1.058678988746758</v>
          </cell>
          <cell r="P66">
            <v>1.1689197189812259</v>
          </cell>
          <cell r="Q66">
            <v>0</v>
          </cell>
          <cell r="R66">
            <v>1.3264651513613162</v>
          </cell>
          <cell r="T66">
            <v>1.0204595306692577</v>
          </cell>
          <cell r="U66">
            <v>1.0049999999999999</v>
          </cell>
          <cell r="V66">
            <v>1.058678988746758</v>
          </cell>
          <cell r="X66">
            <v>1.0179595306692577</v>
          </cell>
          <cell r="Y66">
            <v>1.02</v>
          </cell>
          <cell r="Z66">
            <v>1.0614881076923077</v>
          </cell>
          <cell r="AB66">
            <v>1.0179595306692577</v>
          </cell>
          <cell r="AC66">
            <v>1.02</v>
          </cell>
          <cell r="AD66">
            <v>1.0614881076923077</v>
          </cell>
          <cell r="AF66">
            <v>1.1689197189812259</v>
          </cell>
          <cell r="AG66">
            <v>0</v>
          </cell>
          <cell r="AH66">
            <v>1.3264651513613162</v>
          </cell>
          <cell r="AJ66">
            <v>1.0179595306692577</v>
          </cell>
          <cell r="AK66">
            <v>1.02</v>
          </cell>
          <cell r="AL66">
            <v>1.0614881076923077</v>
          </cell>
          <cell r="AN66">
            <v>1.0204595306692577</v>
          </cell>
          <cell r="AO66">
            <v>1.0049999999999999</v>
          </cell>
          <cell r="AP66">
            <v>1.058678988746758</v>
          </cell>
          <cell r="AR66">
            <v>36831</v>
          </cell>
          <cell r="AS66">
            <v>2.0499999999999998</v>
          </cell>
          <cell r="AT66">
            <v>1.6965985268559132</v>
          </cell>
          <cell r="AU66">
            <v>1.1689197189812259</v>
          </cell>
          <cell r="AV66">
            <v>1.6965985268559132</v>
          </cell>
          <cell r="AW66">
            <v>1.924882629107981</v>
          </cell>
        </row>
        <row r="67">
          <cell r="A67">
            <v>36861</v>
          </cell>
          <cell r="B67">
            <v>204.38405000000017</v>
          </cell>
          <cell r="C67">
            <v>172.23134173582699</v>
          </cell>
          <cell r="D67">
            <v>2.39</v>
          </cell>
          <cell r="E67">
            <v>1.4461252366954225</v>
          </cell>
          <cell r="F67">
            <v>1.1689197189812259</v>
          </cell>
          <cell r="G67">
            <v>1.0204595306692577</v>
          </cell>
          <cell r="H67">
            <v>1.0179595306692577</v>
          </cell>
          <cell r="I67">
            <v>1.8557916666666667</v>
          </cell>
          <cell r="J67">
            <v>1.1913415156708076</v>
          </cell>
          <cell r="K67">
            <v>55</v>
          </cell>
          <cell r="L67">
            <v>1.0204595306692577</v>
          </cell>
          <cell r="M67">
            <v>0</v>
          </cell>
          <cell r="N67">
            <v>1.058678988746758</v>
          </cell>
          <cell r="P67">
            <v>1.1689197189812259</v>
          </cell>
          <cell r="Q67">
            <v>0</v>
          </cell>
          <cell r="R67">
            <v>1.3264651513613162</v>
          </cell>
          <cell r="T67">
            <v>1.0204595306692577</v>
          </cell>
          <cell r="U67">
            <v>1.0049999999999999</v>
          </cell>
          <cell r="V67">
            <v>1.058678988746758</v>
          </cell>
          <cell r="X67">
            <v>1.0179595306692577</v>
          </cell>
          <cell r="Y67">
            <v>1.02</v>
          </cell>
          <cell r="Z67">
            <v>1.0614881076923077</v>
          </cell>
          <cell r="AB67">
            <v>1.0179595306692577</v>
          </cell>
          <cell r="AC67">
            <v>1.02</v>
          </cell>
          <cell r="AD67">
            <v>1.0614881076923077</v>
          </cell>
          <cell r="AF67">
            <v>1.1689197189812259</v>
          </cell>
          <cell r="AG67">
            <v>0</v>
          </cell>
          <cell r="AH67">
            <v>1.3264651513613162</v>
          </cell>
          <cell r="AJ67">
            <v>1.0179595306692577</v>
          </cell>
          <cell r="AK67">
            <v>1.02</v>
          </cell>
          <cell r="AL67">
            <v>1.0614881076923077</v>
          </cell>
          <cell r="AN67">
            <v>1.0204595306692577</v>
          </cell>
          <cell r="AO67">
            <v>1.0049999999999999</v>
          </cell>
          <cell r="AP67">
            <v>1.058678988746758</v>
          </cell>
          <cell r="AR67">
            <v>36861</v>
          </cell>
          <cell r="AS67">
            <v>2.39</v>
          </cell>
          <cell r="AT67">
            <v>1.1658536585365855</v>
          </cell>
          <cell r="AU67">
            <v>1.1689197189812259</v>
          </cell>
          <cell r="AV67">
            <v>1.1689197189812259</v>
          </cell>
          <cell r="AW67">
            <v>2.2500332618887446</v>
          </cell>
        </row>
        <row r="68">
          <cell r="A68">
            <v>36892</v>
          </cell>
          <cell r="B68">
            <v>206.01383711612826</v>
          </cell>
          <cell r="C68">
            <v>172.5295472498002</v>
          </cell>
          <cell r="D68">
            <v>2.3980475200236127</v>
          </cell>
          <cell r="E68">
            <v>1.4551373823249836</v>
          </cell>
          <cell r="F68">
            <v>1.1689197189812259</v>
          </cell>
          <cell r="G68">
            <v>1.0204595306692577</v>
          </cell>
          <cell r="H68">
            <v>1.0179595306692577</v>
          </cell>
          <cell r="I68">
            <v>1.9834397402153552</v>
          </cell>
          <cell r="J68">
            <v>1.3678705475886934</v>
          </cell>
          <cell r="K68">
            <v>56</v>
          </cell>
          <cell r="L68">
            <v>1.0204595306692577</v>
          </cell>
          <cell r="M68">
            <v>0</v>
          </cell>
          <cell r="N68">
            <v>1.058678988746758</v>
          </cell>
          <cell r="P68">
            <v>1.1689197189812259</v>
          </cell>
          <cell r="Q68">
            <v>0</v>
          </cell>
          <cell r="R68">
            <v>1.3264651513613162</v>
          </cell>
          <cell r="T68">
            <v>1.0204595306692577</v>
          </cell>
          <cell r="U68">
            <v>1.0049999999999999</v>
          </cell>
          <cell r="V68">
            <v>1.058678988746758</v>
          </cell>
          <cell r="X68">
            <v>1.0179595306692577</v>
          </cell>
          <cell r="Y68">
            <v>1.02</v>
          </cell>
          <cell r="Z68">
            <v>1.0614881076923077</v>
          </cell>
          <cell r="AB68">
            <v>1.0179595306692577</v>
          </cell>
          <cell r="AC68">
            <v>1.02</v>
          </cell>
          <cell r="AD68">
            <v>1.0614881076923077</v>
          </cell>
          <cell r="AF68">
            <v>1.1689197189812259</v>
          </cell>
          <cell r="AG68">
            <v>0</v>
          </cell>
          <cell r="AH68">
            <v>1.3264651513613162</v>
          </cell>
          <cell r="AJ68">
            <v>1.0179595306692577</v>
          </cell>
          <cell r="AK68">
            <v>1.02</v>
          </cell>
          <cell r="AL68">
            <v>1.0614881076923077</v>
          </cell>
          <cell r="AN68">
            <v>1.0204595306692577</v>
          </cell>
          <cell r="AO68">
            <v>1.0049999999999999</v>
          </cell>
          <cell r="AP68">
            <v>1.058678988746758</v>
          </cell>
          <cell r="AR68">
            <v>36892</v>
          </cell>
          <cell r="AS68">
            <v>2.39</v>
          </cell>
          <cell r="AT68">
            <v>1.1658536585365855</v>
          </cell>
          <cell r="AU68">
            <v>1.1689197189812259</v>
          </cell>
          <cell r="AV68">
            <v>1.1689197189812259</v>
          </cell>
          <cell r="AW68">
            <v>2.2500332618887446</v>
          </cell>
        </row>
        <row r="69">
          <cell r="A69">
            <v>36923</v>
          </cell>
          <cell r="B69">
            <v>207.65662038358957</v>
          </cell>
          <cell r="C69">
            <v>172.82826908401844</v>
          </cell>
          <cell r="D69">
            <v>2.4061221373604176</v>
          </cell>
          <cell r="E69">
            <v>1.4642056909802548</v>
          </cell>
          <cell r="F69">
            <v>1.1689197189812259</v>
          </cell>
          <cell r="G69">
            <v>1.0204595306692577</v>
          </cell>
          <cell r="H69">
            <v>1.0179595306692577</v>
          </cell>
          <cell r="I69">
            <v>1.9834397402153552</v>
          </cell>
          <cell r="J69">
            <v>1.3678705475886934</v>
          </cell>
          <cell r="K69">
            <v>57</v>
          </cell>
          <cell r="L69">
            <v>1.0204595306692577</v>
          </cell>
          <cell r="M69">
            <v>0</v>
          </cell>
          <cell r="N69">
            <v>1.058678988746758</v>
          </cell>
          <cell r="P69">
            <v>1.1689197189812259</v>
          </cell>
          <cell r="Q69">
            <v>0</v>
          </cell>
          <cell r="R69">
            <v>1.3264651513613162</v>
          </cell>
          <cell r="T69">
            <v>1.0204595306692577</v>
          </cell>
          <cell r="U69">
            <v>1.0049999999999999</v>
          </cell>
          <cell r="V69">
            <v>1.058678988746758</v>
          </cell>
          <cell r="X69">
            <v>1.0179595306692577</v>
          </cell>
          <cell r="Y69">
            <v>1.02</v>
          </cell>
          <cell r="Z69">
            <v>1.0614881076923077</v>
          </cell>
          <cell r="AB69">
            <v>1.0179595306692577</v>
          </cell>
          <cell r="AC69">
            <v>1.02</v>
          </cell>
          <cell r="AD69">
            <v>1.0614881076923077</v>
          </cell>
          <cell r="AF69">
            <v>1.1689197189812259</v>
          </cell>
          <cell r="AG69">
            <v>0</v>
          </cell>
          <cell r="AH69">
            <v>1.3264651513613162</v>
          </cell>
          <cell r="AJ69">
            <v>1.0179595306692577</v>
          </cell>
          <cell r="AK69">
            <v>1.02</v>
          </cell>
          <cell r="AL69">
            <v>1.0614881076923077</v>
          </cell>
          <cell r="AN69">
            <v>1.0204595306692577</v>
          </cell>
          <cell r="AO69">
            <v>1.0049999999999999</v>
          </cell>
          <cell r="AP69">
            <v>1.058678988746758</v>
          </cell>
          <cell r="AR69">
            <v>36923</v>
          </cell>
          <cell r="AS69">
            <v>2.39</v>
          </cell>
          <cell r="AT69">
            <v>1.1658536585365855</v>
          </cell>
          <cell r="AU69">
            <v>1.1689197189812259</v>
          </cell>
          <cell r="AV69">
            <v>1.1689197189812259</v>
          </cell>
          <cell r="AW69">
            <v>2.2500332618887446</v>
          </cell>
        </row>
        <row r="70">
          <cell r="A70">
            <v>36951</v>
          </cell>
          <cell r="B70">
            <v>209.31250343551989</v>
          </cell>
          <cell r="C70">
            <v>173.12750813245108</v>
          </cell>
          <cell r="D70">
            <v>2.4142239432514909</v>
          </cell>
          <cell r="E70">
            <v>1.4733305126650627</v>
          </cell>
          <cell r="F70">
            <v>1.1689197189812259</v>
          </cell>
          <cell r="G70">
            <v>1.0204595306692577</v>
          </cell>
          <cell r="H70">
            <v>1.0179595306692577</v>
          </cell>
          <cell r="I70">
            <v>1.9834397402153552</v>
          </cell>
          <cell r="J70">
            <v>1.3678705475886934</v>
          </cell>
          <cell r="K70">
            <v>58</v>
          </cell>
          <cell r="L70">
            <v>1.0204595306692577</v>
          </cell>
          <cell r="M70">
            <v>0</v>
          </cell>
          <cell r="N70">
            <v>1.058678988746758</v>
          </cell>
          <cell r="P70">
            <v>1.1689197189812259</v>
          </cell>
          <cell r="Q70">
            <v>0</v>
          </cell>
          <cell r="R70">
            <v>1.3264651513613162</v>
          </cell>
          <cell r="T70">
            <v>1.0204595306692577</v>
          </cell>
          <cell r="U70">
            <v>1.0049999999999999</v>
          </cell>
          <cell r="V70">
            <v>1.058678988746758</v>
          </cell>
          <cell r="X70">
            <v>1.0179595306692577</v>
          </cell>
          <cell r="Y70">
            <v>1.02</v>
          </cell>
          <cell r="Z70">
            <v>1.0614881076923077</v>
          </cell>
          <cell r="AB70">
            <v>1.0179595306692577</v>
          </cell>
          <cell r="AC70">
            <v>1.02</v>
          </cell>
          <cell r="AD70">
            <v>1.0614881076923077</v>
          </cell>
          <cell r="AF70">
            <v>1.1689197189812259</v>
          </cell>
          <cell r="AG70">
            <v>0</v>
          </cell>
          <cell r="AH70">
            <v>1.3264651513613162</v>
          </cell>
          <cell r="AJ70">
            <v>1.0179595306692577</v>
          </cell>
          <cell r="AK70">
            <v>1.02</v>
          </cell>
          <cell r="AL70">
            <v>1.0614881076923077</v>
          </cell>
          <cell r="AN70">
            <v>1.0204595306692577</v>
          </cell>
          <cell r="AO70">
            <v>1.0049999999999999</v>
          </cell>
          <cell r="AP70">
            <v>1.058678988746758</v>
          </cell>
          <cell r="AR70">
            <v>36951</v>
          </cell>
          <cell r="AS70">
            <v>2.39</v>
          </cell>
          <cell r="AT70">
            <v>1.1658536585365855</v>
          </cell>
          <cell r="AU70">
            <v>1.1689197189812259</v>
          </cell>
          <cell r="AV70">
            <v>1.1689197189812259</v>
          </cell>
          <cell r="AW70">
            <v>2.2500332618887446</v>
          </cell>
        </row>
        <row r="71">
          <cell r="A71">
            <v>36982</v>
          </cell>
          <cell r="B71">
            <v>210.98159073144012</v>
          </cell>
          <cell r="C71">
            <v>173.42726529061531</v>
          </cell>
          <cell r="D71">
            <v>2.4223530292451314</v>
          </cell>
          <cell r="E71">
            <v>1.4825121995644319</v>
          </cell>
          <cell r="F71">
            <v>1.1689197189812259</v>
          </cell>
          <cell r="G71">
            <v>1.0204595306692577</v>
          </cell>
          <cell r="H71">
            <v>1.0179595306692577</v>
          </cell>
          <cell r="I71">
            <v>1.9834397402153552</v>
          </cell>
          <cell r="J71">
            <v>1.3678705475886934</v>
          </cell>
          <cell r="K71">
            <v>59</v>
          </cell>
          <cell r="L71">
            <v>1.0204595306692577</v>
          </cell>
          <cell r="M71">
            <v>0</v>
          </cell>
          <cell r="N71">
            <v>1.058678988746758</v>
          </cell>
          <cell r="P71">
            <v>1.1689197189812259</v>
          </cell>
          <cell r="Q71">
            <v>0</v>
          </cell>
          <cell r="R71">
            <v>1.3264651513613162</v>
          </cell>
          <cell r="T71">
            <v>1.0204595306692577</v>
          </cell>
          <cell r="U71">
            <v>1.0049999999999999</v>
          </cell>
          <cell r="V71">
            <v>1.058678988746758</v>
          </cell>
          <cell r="X71">
            <v>1.0179595306692577</v>
          </cell>
          <cell r="Y71">
            <v>1.02</v>
          </cell>
          <cell r="Z71">
            <v>1.0614881076923077</v>
          </cell>
          <cell r="AB71">
            <v>1.0179595306692577</v>
          </cell>
          <cell r="AC71">
            <v>1.02</v>
          </cell>
          <cell r="AD71">
            <v>1.0614881076923077</v>
          </cell>
          <cell r="AF71">
            <v>1.1689197189812259</v>
          </cell>
          <cell r="AG71">
            <v>0</v>
          </cell>
          <cell r="AH71">
            <v>1.3264651513613162</v>
          </cell>
          <cell r="AJ71">
            <v>1.0179595306692577</v>
          </cell>
          <cell r="AK71">
            <v>1.02</v>
          </cell>
          <cell r="AL71">
            <v>1.0614881076923077</v>
          </cell>
          <cell r="AN71">
            <v>1.0204595306692577</v>
          </cell>
          <cell r="AO71">
            <v>1.0049999999999999</v>
          </cell>
          <cell r="AP71">
            <v>1.058678988746758</v>
          </cell>
          <cell r="AR71">
            <v>36982</v>
          </cell>
          <cell r="AS71">
            <v>2.39</v>
          </cell>
          <cell r="AT71">
            <v>1.1658536585365855</v>
          </cell>
          <cell r="AU71">
            <v>1.1689197189812259</v>
          </cell>
          <cell r="AV71">
            <v>1.1689197189812259</v>
          </cell>
          <cell r="AW71">
            <v>2.2500332618887446</v>
          </cell>
        </row>
        <row r="72">
          <cell r="A72">
            <v>37012</v>
          </cell>
          <cell r="B72">
            <v>212.66398756384612</v>
          </cell>
          <cell r="C72">
            <v>173.72754145557886</v>
          </cell>
          <cell r="D72">
            <v>2.4305094871978965</v>
          </cell>
          <cell r="E72">
            <v>1.4917511060581783</v>
          </cell>
          <cell r="F72">
            <v>1.1376791554551298</v>
          </cell>
          <cell r="G72">
            <v>1.0225641677738706</v>
          </cell>
          <cell r="H72">
            <v>1.0200641677738707</v>
          </cell>
          <cell r="I72">
            <v>1.9834397402153552</v>
          </cell>
          <cell r="J72">
            <v>1.3678705475886934</v>
          </cell>
          <cell r="K72">
            <v>60</v>
          </cell>
          <cell r="L72">
            <v>1.0225641677738706</v>
          </cell>
          <cell r="M72">
            <v>0</v>
          </cell>
          <cell r="N72">
            <v>1.0825671990675116</v>
          </cell>
          <cell r="P72">
            <v>1.1376791554551298</v>
          </cell>
          <cell r="Q72">
            <v>0</v>
          </cell>
          <cell r="R72">
            <v>1.509091753141403</v>
          </cell>
          <cell r="T72">
            <v>1.0225641677738706</v>
          </cell>
          <cell r="U72">
            <v>1.0049999999999999</v>
          </cell>
          <cell r="V72">
            <v>1.0825671990675116</v>
          </cell>
          <cell r="X72">
            <v>1.0200641677738707</v>
          </cell>
          <cell r="Y72">
            <v>1.02</v>
          </cell>
          <cell r="Z72">
            <v>1.0827859831750146</v>
          </cell>
          <cell r="AB72">
            <v>1.0200641677738707</v>
          </cell>
          <cell r="AC72">
            <v>1.02</v>
          </cell>
          <cell r="AD72">
            <v>1.0827859831750146</v>
          </cell>
          <cell r="AF72">
            <v>1.1376791554551298</v>
          </cell>
          <cell r="AG72">
            <v>0</v>
          </cell>
          <cell r="AH72">
            <v>1.509091753141403</v>
          </cell>
          <cell r="AJ72">
            <v>1.0200641677738707</v>
          </cell>
          <cell r="AK72">
            <v>1.02</v>
          </cell>
          <cell r="AL72">
            <v>1.0827859831750146</v>
          </cell>
          <cell r="AN72">
            <v>1.0225641677738706</v>
          </cell>
          <cell r="AO72">
            <v>1.0049999999999999</v>
          </cell>
          <cell r="AP72">
            <v>1.0825671990675116</v>
          </cell>
          <cell r="AR72">
            <v>37012</v>
          </cell>
          <cell r="AS72">
            <v>2.39</v>
          </cell>
          <cell r="AT72">
            <v>1.1658536585365855</v>
          </cell>
          <cell r="AU72">
            <v>1.1376791554551298</v>
          </cell>
          <cell r="AV72">
            <v>1.1658536585365855</v>
          </cell>
          <cell r="AW72">
            <v>2.6232095102020003</v>
          </cell>
        </row>
        <row r="73">
          <cell r="A73">
            <v>37043</v>
          </cell>
          <cell r="B73">
            <v>214.35980006485087</v>
          </cell>
          <cell r="C73">
            <v>174.02833752596266</v>
          </cell>
          <cell r="D73">
            <v>2.4386934092756394</v>
          </cell>
          <cell r="E73">
            <v>1.5010475887345862</v>
          </cell>
          <cell r="F73">
            <v>1.1376791554551298</v>
          </cell>
          <cell r="G73">
            <v>1.0225641677738706</v>
          </cell>
          <cell r="H73">
            <v>1.0200641677738707</v>
          </cell>
          <cell r="I73">
            <v>1.9834397402153552</v>
          </cell>
          <cell r="J73">
            <v>1.3678705475886934</v>
          </cell>
          <cell r="K73">
            <v>61</v>
          </cell>
          <cell r="L73">
            <v>1.0225641677738706</v>
          </cell>
          <cell r="M73">
            <v>0</v>
          </cell>
          <cell r="N73">
            <v>1.0825671990675116</v>
          </cell>
          <cell r="P73">
            <v>1.1376791554551298</v>
          </cell>
          <cell r="Q73">
            <v>0</v>
          </cell>
          <cell r="R73">
            <v>1.509091753141403</v>
          </cell>
          <cell r="T73">
            <v>1.0225641677738706</v>
          </cell>
          <cell r="U73">
            <v>1.0049999999999999</v>
          </cell>
          <cell r="V73">
            <v>1.0825671990675116</v>
          </cell>
          <cell r="X73">
            <v>1.0200641677738707</v>
          </cell>
          <cell r="Y73">
            <v>1.02</v>
          </cell>
          <cell r="Z73">
            <v>1.0827859831750146</v>
          </cell>
          <cell r="AB73">
            <v>1.0200641677738707</v>
          </cell>
          <cell r="AC73">
            <v>1.02</v>
          </cell>
          <cell r="AD73">
            <v>1.0827859831750146</v>
          </cell>
          <cell r="AF73">
            <v>1.1376791554551298</v>
          </cell>
          <cell r="AG73">
            <v>0</v>
          </cell>
          <cell r="AH73">
            <v>1.509091753141403</v>
          </cell>
          <cell r="AJ73">
            <v>1.0200641677738707</v>
          </cell>
          <cell r="AK73">
            <v>1.02</v>
          </cell>
          <cell r="AL73">
            <v>1.0827859831750146</v>
          </cell>
          <cell r="AN73">
            <v>1.0225641677738706</v>
          </cell>
          <cell r="AO73">
            <v>1.0049999999999999</v>
          </cell>
          <cell r="AP73">
            <v>1.0825671990675116</v>
          </cell>
          <cell r="AR73">
            <v>37043</v>
          </cell>
          <cell r="AS73">
            <v>2.39</v>
          </cell>
          <cell r="AT73">
            <v>1.1658536585365855</v>
          </cell>
          <cell r="AU73">
            <v>1.1376791554551298</v>
          </cell>
          <cell r="AV73">
            <v>1.1658536585365855</v>
          </cell>
          <cell r="AW73">
            <v>2.6232095102020003</v>
          </cell>
        </row>
        <row r="74">
          <cell r="A74">
            <v>37073</v>
          </cell>
          <cell r="B74">
            <v>216.06913521287973</v>
          </cell>
          <cell r="C74">
            <v>174.32965440194354</v>
          </cell>
          <cell r="D74">
            <v>2.4469048879545503</v>
          </cell>
          <cell r="E74">
            <v>1.5104020064041721</v>
          </cell>
          <cell r="F74">
            <v>1.1376791554551298</v>
          </cell>
          <cell r="G74">
            <v>1.0225641677738706</v>
          </cell>
          <cell r="H74">
            <v>1.0200641677738707</v>
          </cell>
          <cell r="I74">
            <v>1.9834397402153552</v>
          </cell>
          <cell r="J74">
            <v>1.3678705475886934</v>
          </cell>
          <cell r="K74">
            <v>62</v>
          </cell>
          <cell r="L74">
            <v>1.0225641677738706</v>
          </cell>
          <cell r="M74">
            <v>0</v>
          </cell>
          <cell r="N74">
            <v>1.0825671990675116</v>
          </cell>
          <cell r="P74">
            <v>1.1376791554551298</v>
          </cell>
          <cell r="Q74">
            <v>0</v>
          </cell>
          <cell r="R74">
            <v>1.509091753141403</v>
          </cell>
          <cell r="T74">
            <v>1.0225641677738706</v>
          </cell>
          <cell r="U74">
            <v>1.0049999999999999</v>
          </cell>
          <cell r="V74">
            <v>1.0825671990675116</v>
          </cell>
          <cell r="X74">
            <v>1.0200641677738707</v>
          </cell>
          <cell r="Y74">
            <v>1.02</v>
          </cell>
          <cell r="Z74">
            <v>1.0827859831750146</v>
          </cell>
          <cell r="AB74">
            <v>1.0200641677738707</v>
          </cell>
          <cell r="AC74">
            <v>1.02</v>
          </cell>
          <cell r="AD74">
            <v>1.0827859831750146</v>
          </cell>
          <cell r="AF74">
            <v>1.1376791554551298</v>
          </cell>
          <cell r="AG74">
            <v>0</v>
          </cell>
          <cell r="AH74">
            <v>1.509091753141403</v>
          </cell>
          <cell r="AJ74">
            <v>1.0200641677738707</v>
          </cell>
          <cell r="AK74">
            <v>1.02</v>
          </cell>
          <cell r="AL74">
            <v>1.0827859831750146</v>
          </cell>
          <cell r="AN74">
            <v>1.0225641677738706</v>
          </cell>
          <cell r="AO74">
            <v>1.0049999999999999</v>
          </cell>
          <cell r="AP74">
            <v>1.0825671990675116</v>
          </cell>
          <cell r="AR74">
            <v>37073</v>
          </cell>
          <cell r="AS74">
            <v>2.39</v>
          </cell>
          <cell r="AT74">
            <v>1.1658536585365855</v>
          </cell>
          <cell r="AU74">
            <v>1.1376791554551298</v>
          </cell>
          <cell r="AV74">
            <v>1.1658536585365855</v>
          </cell>
          <cell r="AW74">
            <v>2.6232095102020003</v>
          </cell>
        </row>
        <row r="75">
          <cell r="A75">
            <v>37104</v>
          </cell>
          <cell r="B75">
            <v>217.79210083941902</v>
          </cell>
          <cell r="C75">
            <v>174.63149298525693</v>
          </cell>
          <cell r="D75">
            <v>2.4551440160222029</v>
          </cell>
          <cell r="E75">
            <v>1.519814720113533</v>
          </cell>
          <cell r="F75">
            <v>1.1376791554551298</v>
          </cell>
          <cell r="G75">
            <v>1.0225641677738706</v>
          </cell>
          <cell r="H75">
            <v>1.0200641677738707</v>
          </cell>
          <cell r="I75">
            <v>1.9834397402153552</v>
          </cell>
          <cell r="J75">
            <v>1.3678705475886934</v>
          </cell>
          <cell r="K75">
            <v>63</v>
          </cell>
          <cell r="L75">
            <v>1.0225641677738706</v>
          </cell>
          <cell r="M75">
            <v>0</v>
          </cell>
          <cell r="N75">
            <v>1.0825671990675116</v>
          </cell>
          <cell r="P75">
            <v>1.1376791554551298</v>
          </cell>
          <cell r="Q75">
            <v>0</v>
          </cell>
          <cell r="R75">
            <v>1.509091753141403</v>
          </cell>
          <cell r="T75">
            <v>1.0225641677738706</v>
          </cell>
          <cell r="U75">
            <v>1.0049999999999999</v>
          </cell>
          <cell r="V75">
            <v>1.0825671990675116</v>
          </cell>
          <cell r="X75">
            <v>1.0200641677738707</v>
          </cell>
          <cell r="Y75">
            <v>1.02</v>
          </cell>
          <cell r="Z75">
            <v>1.0827859831750146</v>
          </cell>
          <cell r="AB75">
            <v>1.0200641677738707</v>
          </cell>
          <cell r="AC75">
            <v>1.02</v>
          </cell>
          <cell r="AD75">
            <v>1.0827859831750146</v>
          </cell>
          <cell r="AF75">
            <v>1.1376791554551298</v>
          </cell>
          <cell r="AG75">
            <v>0</v>
          </cell>
          <cell r="AH75">
            <v>1.509091753141403</v>
          </cell>
          <cell r="AJ75">
            <v>1.0200641677738707</v>
          </cell>
          <cell r="AK75">
            <v>1.02</v>
          </cell>
          <cell r="AL75">
            <v>1.0827859831750146</v>
          </cell>
          <cell r="AN75">
            <v>1.0225641677738706</v>
          </cell>
          <cell r="AO75">
            <v>1.0049999999999999</v>
          </cell>
          <cell r="AP75">
            <v>1.0825671990675116</v>
          </cell>
          <cell r="AR75">
            <v>37104</v>
          </cell>
          <cell r="AS75">
            <v>2.39</v>
          </cell>
          <cell r="AT75">
            <v>1.1658536585365855</v>
          </cell>
          <cell r="AU75">
            <v>1.1376791554551298</v>
          </cell>
          <cell r="AV75">
            <v>1.1658536585365855</v>
          </cell>
          <cell r="AW75">
            <v>2.6232095102020003</v>
          </cell>
        </row>
        <row r="76">
          <cell r="A76">
            <v>37135</v>
          </cell>
          <cell r="B76">
            <v>219.52880563581851</v>
          </cell>
          <cell r="C76">
            <v>174.93385417919953</v>
          </cell>
          <cell r="D76">
            <v>2.4634108865786009</v>
          </cell>
          <cell r="E76">
            <v>1.5292860931592818</v>
          </cell>
          <cell r="F76">
            <v>1.1376791554551298</v>
          </cell>
          <cell r="G76">
            <v>1.0225641677738706</v>
          </cell>
          <cell r="H76">
            <v>1.0200641677738707</v>
          </cell>
          <cell r="I76">
            <v>1.9834397402153552</v>
          </cell>
          <cell r="J76">
            <v>1.3678705475886934</v>
          </cell>
          <cell r="K76">
            <v>64</v>
          </cell>
          <cell r="L76">
            <v>1.0225641677738706</v>
          </cell>
          <cell r="M76">
            <v>0</v>
          </cell>
          <cell r="N76">
            <v>1.0825671990675116</v>
          </cell>
          <cell r="P76">
            <v>1.1376791554551298</v>
          </cell>
          <cell r="Q76">
            <v>0</v>
          </cell>
          <cell r="R76">
            <v>1.509091753141403</v>
          </cell>
          <cell r="T76">
            <v>1.0225641677738706</v>
          </cell>
          <cell r="U76">
            <v>1.0049999999999999</v>
          </cell>
          <cell r="V76">
            <v>1.0825671990675116</v>
          </cell>
          <cell r="X76">
            <v>1.0200641677738707</v>
          </cell>
          <cell r="Y76">
            <v>1.02</v>
          </cell>
          <cell r="Z76">
            <v>1.0827859831750146</v>
          </cell>
          <cell r="AB76">
            <v>1.0200641677738707</v>
          </cell>
          <cell r="AC76">
            <v>1.02</v>
          </cell>
          <cell r="AD76">
            <v>1.0827859831750146</v>
          </cell>
          <cell r="AF76">
            <v>1.1376791554551298</v>
          </cell>
          <cell r="AG76">
            <v>0</v>
          </cell>
          <cell r="AH76">
            <v>1.509091753141403</v>
          </cell>
          <cell r="AJ76">
            <v>1.0200641677738707</v>
          </cell>
          <cell r="AK76">
            <v>1.02</v>
          </cell>
          <cell r="AL76">
            <v>1.0827859831750146</v>
          </cell>
          <cell r="AN76">
            <v>1.0225641677738706</v>
          </cell>
          <cell r="AO76">
            <v>1.0049999999999999</v>
          </cell>
          <cell r="AP76">
            <v>1.0825671990675116</v>
          </cell>
          <cell r="AR76">
            <v>37135</v>
          </cell>
          <cell r="AS76">
            <v>2.39</v>
          </cell>
          <cell r="AT76">
            <v>1.1658536585365855</v>
          </cell>
          <cell r="AU76">
            <v>1.1376791554551298</v>
          </cell>
          <cell r="AV76">
            <v>1.1658536585365855</v>
          </cell>
          <cell r="AW76">
            <v>2.6232095102020003</v>
          </cell>
        </row>
        <row r="77">
          <cell r="A77">
            <v>37165</v>
          </cell>
          <cell r="B77">
            <v>221.27935916014806</v>
          </cell>
          <cell r="C77">
            <v>175.23673888863203</v>
          </cell>
          <cell r="D77">
            <v>2.4717055930372309</v>
          </cell>
          <cell r="E77">
            <v>1.5388164911020685</v>
          </cell>
          <cell r="F77">
            <v>1.1376791554551298</v>
          </cell>
          <cell r="G77">
            <v>1.0225641677738706</v>
          </cell>
          <cell r="H77">
            <v>1.0200641677738707</v>
          </cell>
          <cell r="I77">
            <v>1.9834397402153552</v>
          </cell>
          <cell r="J77">
            <v>1.3678705475886934</v>
          </cell>
          <cell r="K77">
            <v>65</v>
          </cell>
          <cell r="L77">
            <v>1.0225641677738706</v>
          </cell>
          <cell r="M77">
            <v>0</v>
          </cell>
          <cell r="N77">
            <v>1.0825671990675116</v>
          </cell>
          <cell r="P77">
            <v>1.1376791554551298</v>
          </cell>
          <cell r="Q77">
            <v>0</v>
          </cell>
          <cell r="R77">
            <v>1.509091753141403</v>
          </cell>
          <cell r="T77">
            <v>1.0225641677738706</v>
          </cell>
          <cell r="U77">
            <v>1.0049999999999999</v>
          </cell>
          <cell r="V77">
            <v>1.0825671990675116</v>
          </cell>
          <cell r="X77">
            <v>1.0200641677738707</v>
          </cell>
          <cell r="Y77">
            <v>1.02</v>
          </cell>
          <cell r="Z77">
            <v>1.0827859831750146</v>
          </cell>
          <cell r="AB77">
            <v>1.0200641677738707</v>
          </cell>
          <cell r="AC77">
            <v>1.02</v>
          </cell>
          <cell r="AD77">
            <v>1.0827859831750146</v>
          </cell>
          <cell r="AF77">
            <v>1.1376791554551298</v>
          </cell>
          <cell r="AG77">
            <v>0</v>
          </cell>
          <cell r="AH77">
            <v>1.509091753141403</v>
          </cell>
          <cell r="AJ77">
            <v>1.0200641677738707</v>
          </cell>
          <cell r="AK77">
            <v>1.02</v>
          </cell>
          <cell r="AL77">
            <v>1.0827859831750146</v>
          </cell>
          <cell r="AN77">
            <v>1.0225641677738706</v>
          </cell>
          <cell r="AO77">
            <v>1.0049999999999999</v>
          </cell>
          <cell r="AP77">
            <v>1.0825671990675116</v>
          </cell>
          <cell r="AR77">
            <v>37165</v>
          </cell>
          <cell r="AS77">
            <v>2.39</v>
          </cell>
          <cell r="AT77">
            <v>1.1658536585365855</v>
          </cell>
          <cell r="AU77">
            <v>1.1376791554551298</v>
          </cell>
          <cell r="AV77">
            <v>1.1658536585365855</v>
          </cell>
          <cell r="AW77">
            <v>2.6232095102020003</v>
          </cell>
        </row>
        <row r="78">
          <cell r="A78">
            <v>37196</v>
          </cell>
          <cell r="B78">
            <v>223.04387184410891</v>
          </cell>
          <cell r="C78">
            <v>175.54014801998181</v>
          </cell>
          <cell r="D78">
            <v>2.4800282291261189</v>
          </cell>
          <cell r="E78">
            <v>1.5484062817806907</v>
          </cell>
          <cell r="F78">
            <v>1.1376791554551298</v>
          </cell>
          <cell r="G78">
            <v>1.0225641677738706</v>
          </cell>
          <cell r="H78">
            <v>1.0200641677738707</v>
          </cell>
          <cell r="I78">
            <v>1.9834397402153552</v>
          </cell>
          <cell r="J78">
            <v>1.3678705475886934</v>
          </cell>
          <cell r="K78">
            <v>66</v>
          </cell>
          <cell r="L78">
            <v>1.0225641677738706</v>
          </cell>
          <cell r="M78">
            <v>0</v>
          </cell>
          <cell r="N78">
            <v>1.0825671990675116</v>
          </cell>
          <cell r="P78">
            <v>1.1376791554551298</v>
          </cell>
          <cell r="Q78">
            <v>0</v>
          </cell>
          <cell r="R78">
            <v>1.509091753141403</v>
          </cell>
          <cell r="T78">
            <v>1.0225641677738706</v>
          </cell>
          <cell r="U78">
            <v>1.0049999999999999</v>
          </cell>
          <cell r="V78">
            <v>1.0825671990675116</v>
          </cell>
          <cell r="X78">
            <v>1.0200641677738707</v>
          </cell>
          <cell r="Y78">
            <v>1.02</v>
          </cell>
          <cell r="Z78">
            <v>1.0827859831750146</v>
          </cell>
          <cell r="AB78">
            <v>1.0200641677738707</v>
          </cell>
          <cell r="AC78">
            <v>1.02</v>
          </cell>
          <cell r="AD78">
            <v>1.0827859831750146</v>
          </cell>
          <cell r="AF78">
            <v>1.1376791554551298</v>
          </cell>
          <cell r="AG78">
            <v>0</v>
          </cell>
          <cell r="AH78">
            <v>1.509091753141403</v>
          </cell>
          <cell r="AJ78">
            <v>1.0200641677738707</v>
          </cell>
          <cell r="AK78">
            <v>1.02</v>
          </cell>
          <cell r="AL78">
            <v>1.0827859831750146</v>
          </cell>
          <cell r="AN78">
            <v>1.0225641677738706</v>
          </cell>
          <cell r="AO78">
            <v>1.0049999999999999</v>
          </cell>
          <cell r="AP78">
            <v>1.0825671990675116</v>
          </cell>
          <cell r="AR78">
            <v>37196</v>
          </cell>
          <cell r="AS78">
            <v>2.39</v>
          </cell>
          <cell r="AT78">
            <v>1.1658536585365855</v>
          </cell>
          <cell r="AU78">
            <v>1.1376791554551298</v>
          </cell>
          <cell r="AV78">
            <v>1.1658536585365855</v>
          </cell>
          <cell r="AW78">
            <v>2.6232095102020003</v>
          </cell>
        </row>
        <row r="79">
          <cell r="A79">
            <v>37226</v>
          </cell>
          <cell r="B79">
            <v>224.82245500000025</v>
          </cell>
          <cell r="C79">
            <v>175.84408248124569</v>
          </cell>
          <cell r="D79">
            <v>2.4883788888888887</v>
          </cell>
          <cell r="E79">
            <v>1.5580558353262901</v>
          </cell>
          <cell r="F79">
            <v>1.1376791554551298</v>
          </cell>
          <cell r="G79">
            <v>1.0225641677738706</v>
          </cell>
          <cell r="H79">
            <v>1.0200641677738707</v>
          </cell>
          <cell r="I79">
            <v>1.9834397402153552</v>
          </cell>
          <cell r="J79">
            <v>1.3678705475886934</v>
          </cell>
          <cell r="K79">
            <v>67</v>
          </cell>
          <cell r="L79">
            <v>1.0225641677738706</v>
          </cell>
          <cell r="M79">
            <v>0</v>
          </cell>
          <cell r="N79">
            <v>1.0825671990675116</v>
          </cell>
          <cell r="P79">
            <v>1.1376791554551298</v>
          </cell>
          <cell r="Q79">
            <v>0</v>
          </cell>
          <cell r="R79">
            <v>1.509091753141403</v>
          </cell>
          <cell r="T79">
            <v>1.0225641677738706</v>
          </cell>
          <cell r="U79">
            <v>1.0049999999999999</v>
          </cell>
          <cell r="V79">
            <v>1.0825671990675116</v>
          </cell>
          <cell r="X79">
            <v>1.0200641677738707</v>
          </cell>
          <cell r="Y79">
            <v>1.02</v>
          </cell>
          <cell r="Z79">
            <v>1.0827859831750146</v>
          </cell>
          <cell r="AB79">
            <v>1.0200641677738707</v>
          </cell>
          <cell r="AC79">
            <v>1.02</v>
          </cell>
          <cell r="AD79">
            <v>1.0827859831750146</v>
          </cell>
          <cell r="AF79">
            <v>1.1376791554551298</v>
          </cell>
          <cell r="AG79">
            <v>0</v>
          </cell>
          <cell r="AH79">
            <v>1.509091753141403</v>
          </cell>
          <cell r="AJ79">
            <v>1.0200641677738707</v>
          </cell>
          <cell r="AK79">
            <v>1.02</v>
          </cell>
          <cell r="AL79">
            <v>1.0827859831750146</v>
          </cell>
          <cell r="AN79">
            <v>1.0225641677738706</v>
          </cell>
          <cell r="AO79">
            <v>1.0049999999999999</v>
          </cell>
          <cell r="AP79">
            <v>1.0825671990675116</v>
          </cell>
          <cell r="AR79">
            <v>37226</v>
          </cell>
          <cell r="AS79">
            <v>2.39</v>
          </cell>
          <cell r="AT79">
            <v>1.1658536585365855</v>
          </cell>
          <cell r="AU79">
            <v>1.1376791554551298</v>
          </cell>
          <cell r="AV79">
            <v>1.1658536585365855</v>
          </cell>
          <cell r="AW79">
            <v>2.6232095102020003</v>
          </cell>
        </row>
        <row r="80">
          <cell r="A80">
            <v>37257</v>
          </cell>
          <cell r="B80">
            <v>226.52101001802927</v>
          </cell>
          <cell r="C80">
            <v>176.11809274541142</v>
          </cell>
          <cell r="D80">
            <v>2.5012611470693757</v>
          </cell>
          <cell r="E80">
            <v>1.5673847071453217</v>
          </cell>
          <cell r="F80">
            <v>1.1376791554551298</v>
          </cell>
          <cell r="G80">
            <v>1.0225641677738706</v>
          </cell>
          <cell r="H80">
            <v>1.0200641677738707</v>
          </cell>
          <cell r="I80">
            <v>2.4429601689968155</v>
          </cell>
          <cell r="J80">
            <v>1.5060638256844612</v>
          </cell>
          <cell r="K80">
            <v>68</v>
          </cell>
          <cell r="L80">
            <v>1.0225641677738706</v>
          </cell>
          <cell r="M80">
            <v>0</v>
          </cell>
          <cell r="N80">
            <v>1.0825671990675116</v>
          </cell>
          <cell r="P80">
            <v>1.1376791554551298</v>
          </cell>
          <cell r="Q80">
            <v>0</v>
          </cell>
          <cell r="R80">
            <v>1.509091753141403</v>
          </cell>
          <cell r="T80">
            <v>1.0225641677738706</v>
          </cell>
          <cell r="U80">
            <v>1.0049999999999999</v>
          </cell>
          <cell r="V80">
            <v>1.0825671990675116</v>
          </cell>
          <cell r="X80">
            <v>1.0200641677738707</v>
          </cell>
          <cell r="Y80">
            <v>1.02</v>
          </cell>
          <cell r="Z80">
            <v>1.0827859831750146</v>
          </cell>
          <cell r="AB80">
            <v>1.0200641677738707</v>
          </cell>
          <cell r="AC80">
            <v>1.02</v>
          </cell>
          <cell r="AD80">
            <v>1.0827859831750146</v>
          </cell>
          <cell r="AF80">
            <v>1.1376791554551298</v>
          </cell>
          <cell r="AG80">
            <v>0</v>
          </cell>
          <cell r="AH80">
            <v>1.509091753141403</v>
          </cell>
          <cell r="AJ80">
            <v>1.0200641677738707</v>
          </cell>
          <cell r="AK80">
            <v>1.02</v>
          </cell>
          <cell r="AL80">
            <v>1.0827859831750146</v>
          </cell>
          <cell r="AN80">
            <v>1.0225641677738706</v>
          </cell>
          <cell r="AO80">
            <v>1.0049999999999999</v>
          </cell>
          <cell r="AP80">
            <v>1.0825671990675116</v>
          </cell>
          <cell r="AR80">
            <v>37257</v>
          </cell>
          <cell r="AS80">
            <v>2.39</v>
          </cell>
          <cell r="AT80">
            <v>1.1658536585365855</v>
          </cell>
          <cell r="AU80">
            <v>1.1376791554551298</v>
          </cell>
          <cell r="AV80">
            <v>1.1658536585365855</v>
          </cell>
          <cell r="AW80">
            <v>2.6232095102020003</v>
          </cell>
        </row>
        <row r="81">
          <cell r="A81">
            <v>37288</v>
          </cell>
          <cell r="B81">
            <v>228.23239778067568</v>
          </cell>
          <cell r="C81">
            <v>176.39252998797647</v>
          </cell>
          <cell r="D81">
            <v>2.5142100962897884</v>
          </cell>
          <cell r="E81">
            <v>1.5767694356592437</v>
          </cell>
          <cell r="F81">
            <v>1.1376791554551298</v>
          </cell>
          <cell r="G81">
            <v>1.0225641677738706</v>
          </cell>
          <cell r="H81">
            <v>1.0200641677738707</v>
          </cell>
          <cell r="I81">
            <v>2.4429601689968155</v>
          </cell>
          <cell r="J81">
            <v>1.5060638256844612</v>
          </cell>
          <cell r="K81">
            <v>69</v>
          </cell>
          <cell r="L81">
            <v>1.0225641677738706</v>
          </cell>
          <cell r="M81">
            <v>0</v>
          </cell>
          <cell r="N81">
            <v>1.0825671990675116</v>
          </cell>
          <cell r="P81">
            <v>1.1376791554551298</v>
          </cell>
          <cell r="Q81">
            <v>0</v>
          </cell>
          <cell r="R81">
            <v>1.509091753141403</v>
          </cell>
          <cell r="T81">
            <v>1.0225641677738706</v>
          </cell>
          <cell r="U81">
            <v>1.0049999999999999</v>
          </cell>
          <cell r="V81">
            <v>1.0825671990675116</v>
          </cell>
          <cell r="X81">
            <v>1.0200641677738707</v>
          </cell>
          <cell r="Y81">
            <v>1.02</v>
          </cell>
          <cell r="Z81">
            <v>1.0827859831750146</v>
          </cell>
          <cell r="AB81">
            <v>1.0200641677738707</v>
          </cell>
          <cell r="AC81">
            <v>1.02</v>
          </cell>
          <cell r="AD81">
            <v>1.0827859831750146</v>
          </cell>
          <cell r="AF81">
            <v>1.1376791554551298</v>
          </cell>
          <cell r="AG81">
            <v>0</v>
          </cell>
          <cell r="AH81">
            <v>1.509091753141403</v>
          </cell>
          <cell r="AJ81">
            <v>1.0200641677738707</v>
          </cell>
          <cell r="AK81">
            <v>1.02</v>
          </cell>
          <cell r="AL81">
            <v>1.0827859831750146</v>
          </cell>
          <cell r="AN81">
            <v>1.0225641677738706</v>
          </cell>
          <cell r="AO81">
            <v>1.0049999999999999</v>
          </cell>
          <cell r="AP81">
            <v>1.0825671990675116</v>
          </cell>
          <cell r="AR81">
            <v>37288</v>
          </cell>
          <cell r="AS81">
            <v>2.5142100962897884</v>
          </cell>
          <cell r="AT81">
            <v>1.0519707515856855</v>
          </cell>
          <cell r="AU81">
            <v>1.1376791554551298</v>
          </cell>
          <cell r="AV81">
            <v>1.1376791554551298</v>
          </cell>
          <cell r="AW81">
            <v>2.9843707801484762</v>
          </cell>
        </row>
        <row r="82">
          <cell r="A82">
            <v>37316</v>
          </cell>
          <cell r="B82">
            <v>229.9567152405449</v>
          </cell>
          <cell r="C82">
            <v>176.66739487428291</v>
          </cell>
          <cell r="D82">
            <v>2.5272260818075143</v>
          </cell>
          <cell r="E82">
            <v>1.5862103553104649</v>
          </cell>
          <cell r="F82">
            <v>1.1376791554551298</v>
          </cell>
          <cell r="G82">
            <v>1.0225641677738706</v>
          </cell>
          <cell r="H82">
            <v>1.0200641677738707</v>
          </cell>
          <cell r="I82">
            <v>2.4429601689968155</v>
          </cell>
          <cell r="J82">
            <v>1.5060638256844612</v>
          </cell>
          <cell r="K82">
            <v>70</v>
          </cell>
          <cell r="L82">
            <v>1.0225641677738706</v>
          </cell>
          <cell r="M82">
            <v>0</v>
          </cell>
          <cell r="N82">
            <v>1.0825671990675116</v>
          </cell>
          <cell r="P82">
            <v>1.1376791554551298</v>
          </cell>
          <cell r="Q82">
            <v>0</v>
          </cell>
          <cell r="R82">
            <v>1.509091753141403</v>
          </cell>
          <cell r="T82">
            <v>1.0225641677738706</v>
          </cell>
          <cell r="U82">
            <v>1.0049999999999999</v>
          </cell>
          <cell r="V82">
            <v>1.0825671990675116</v>
          </cell>
          <cell r="X82">
            <v>1.0200641677738707</v>
          </cell>
          <cell r="Y82">
            <v>1.02</v>
          </cell>
          <cell r="Z82">
            <v>1.0827859831750146</v>
          </cell>
          <cell r="AB82">
            <v>1.0200641677738707</v>
          </cell>
          <cell r="AC82">
            <v>1.02</v>
          </cell>
          <cell r="AD82">
            <v>1.0827859831750146</v>
          </cell>
          <cell r="AF82">
            <v>1.1376791554551298</v>
          </cell>
          <cell r="AG82">
            <v>0</v>
          </cell>
          <cell r="AH82">
            <v>1.509091753141403</v>
          </cell>
          <cell r="AJ82">
            <v>1.0200641677738707</v>
          </cell>
          <cell r="AK82">
            <v>1.02</v>
          </cell>
          <cell r="AL82">
            <v>1.0827859831750146</v>
          </cell>
          <cell r="AN82">
            <v>1.0225641677738706</v>
          </cell>
          <cell r="AO82">
            <v>1.0049999999999999</v>
          </cell>
          <cell r="AP82">
            <v>1.0825671990675116</v>
          </cell>
          <cell r="AR82">
            <v>37316</v>
          </cell>
          <cell r="AS82">
            <v>2.5142100962897884</v>
          </cell>
          <cell r="AT82">
            <v>1.0519707515856855</v>
          </cell>
          <cell r="AU82">
            <v>1.1376791554551298</v>
          </cell>
          <cell r="AV82">
            <v>1.1376791554551298</v>
          </cell>
          <cell r="AW82">
            <v>2.9843707801484762</v>
          </cell>
        </row>
        <row r="83">
          <cell r="A83">
            <v>37347</v>
          </cell>
          <cell r="B83">
            <v>231.69406008272847</v>
          </cell>
          <cell r="C83">
            <v>176.94268807070955</v>
          </cell>
          <cell r="D83">
            <v>2.5403094506673276</v>
          </cell>
          <cell r="E83">
            <v>1.5957078025438711</v>
          </cell>
          <cell r="F83">
            <v>1.1376791554551298</v>
          </cell>
          <cell r="G83">
            <v>1.0225641677738706</v>
          </cell>
          <cell r="H83">
            <v>1.0200641677738707</v>
          </cell>
          <cell r="I83">
            <v>2.4429601689968155</v>
          </cell>
          <cell r="J83">
            <v>1.5060638256844612</v>
          </cell>
          <cell r="K83">
            <v>71</v>
          </cell>
          <cell r="L83">
            <v>1.0225641677738706</v>
          </cell>
          <cell r="M83">
            <v>0</v>
          </cell>
          <cell r="N83">
            <v>1.0825671990675116</v>
          </cell>
          <cell r="P83">
            <v>1.1376791554551298</v>
          </cell>
          <cell r="Q83">
            <v>0</v>
          </cell>
          <cell r="R83">
            <v>1.509091753141403</v>
          </cell>
          <cell r="T83">
            <v>1.0225641677738706</v>
          </cell>
          <cell r="U83">
            <v>1.0049999999999999</v>
          </cell>
          <cell r="V83">
            <v>1.0825671990675116</v>
          </cell>
          <cell r="X83">
            <v>1.0200641677738707</v>
          </cell>
          <cell r="Y83">
            <v>1.02</v>
          </cell>
          <cell r="Z83">
            <v>1.0827859831750146</v>
          </cell>
          <cell r="AB83">
            <v>1.0200641677738707</v>
          </cell>
          <cell r="AC83">
            <v>1.02</v>
          </cell>
          <cell r="AD83">
            <v>1.0827859831750146</v>
          </cell>
          <cell r="AF83">
            <v>1.1376791554551298</v>
          </cell>
          <cell r="AG83">
            <v>0</v>
          </cell>
          <cell r="AH83">
            <v>1.509091753141403</v>
          </cell>
          <cell r="AJ83">
            <v>1.0200641677738707</v>
          </cell>
          <cell r="AK83">
            <v>1.02</v>
          </cell>
          <cell r="AL83">
            <v>1.0827859831750146</v>
          </cell>
          <cell r="AN83">
            <v>1.0225641677738706</v>
          </cell>
          <cell r="AO83">
            <v>1.0049999999999999</v>
          </cell>
          <cell r="AP83">
            <v>1.0825671990675116</v>
          </cell>
          <cell r="AR83">
            <v>37347</v>
          </cell>
          <cell r="AS83">
            <v>2.5142100962897884</v>
          </cell>
          <cell r="AT83">
            <v>1.0519707515856855</v>
          </cell>
          <cell r="AU83">
            <v>1.1376791554551298</v>
          </cell>
          <cell r="AV83">
            <v>1.1376791554551298</v>
          </cell>
          <cell r="AW83">
            <v>2.9843707801484762</v>
          </cell>
        </row>
        <row r="84">
          <cell r="A84">
            <v>37377</v>
          </cell>
          <cell r="B84">
            <v>233.4445307303381</v>
          </cell>
          <cell r="C84">
            <v>177.21841024467363</v>
          </cell>
          <cell r="D84">
            <v>2.5534605517106419</v>
          </cell>
          <cell r="E84">
            <v>1.6052621158188141</v>
          </cell>
          <cell r="F84">
            <v>1.0981719271310897</v>
          </cell>
          <cell r="G84">
            <v>1.0202703004870854</v>
          </cell>
          <cell r="H84">
            <v>1.0177703004870855</v>
          </cell>
          <cell r="I84">
            <v>2.4429601689968155</v>
          </cell>
          <cell r="J84">
            <v>1.5060638256844612</v>
          </cell>
          <cell r="K84">
            <v>72</v>
          </cell>
          <cell r="L84">
            <v>1.0202703004870854</v>
          </cell>
          <cell r="M84">
            <v>0</v>
          </cell>
          <cell r="N84">
            <v>1.1045111614900724</v>
          </cell>
          <cell r="P84">
            <v>1.0981719271310897</v>
          </cell>
          <cell r="Q84">
            <v>0</v>
          </cell>
          <cell r="R84">
            <v>1.6572421987649293</v>
          </cell>
          <cell r="T84">
            <v>1.0202703004870854</v>
          </cell>
          <cell r="U84">
            <v>1.0049999999999999</v>
          </cell>
          <cell r="V84">
            <v>1.1045111614900724</v>
          </cell>
          <cell r="X84">
            <v>1.0177703004870855</v>
          </cell>
          <cell r="Y84">
            <v>1.02</v>
          </cell>
          <cell r="Z84">
            <v>1.1044417028385149</v>
          </cell>
          <cell r="AB84">
            <v>1.0177703004870855</v>
          </cell>
          <cell r="AC84">
            <v>1.02</v>
          </cell>
          <cell r="AD84">
            <v>1.1044417028385149</v>
          </cell>
          <cell r="AF84">
            <v>1.0981719271310897</v>
          </cell>
          <cell r="AG84">
            <v>0</v>
          </cell>
          <cell r="AH84">
            <v>1.6572421987649293</v>
          </cell>
          <cell r="AJ84">
            <v>1.0177703004870855</v>
          </cell>
          <cell r="AK84">
            <v>1.02</v>
          </cell>
          <cell r="AL84">
            <v>1.1044417028385149</v>
          </cell>
          <cell r="AN84">
            <v>1.0202703004870854</v>
          </cell>
          <cell r="AO84">
            <v>1.0049999999999999</v>
          </cell>
          <cell r="AP84">
            <v>1.1045111614900724</v>
          </cell>
          <cell r="AR84">
            <v>37377</v>
          </cell>
          <cell r="AS84">
            <v>2.5142100962897884</v>
          </cell>
          <cell r="AT84">
            <v>1.0519707515856855</v>
          </cell>
          <cell r="AU84">
            <v>1.0981719271310897</v>
          </cell>
          <cell r="AV84">
            <v>1.0981719271310897</v>
          </cell>
          <cell r="AW84">
            <v>3.2773522109093656</v>
          </cell>
        </row>
        <row r="85">
          <cell r="A85">
            <v>37408</v>
          </cell>
          <cell r="B85">
            <v>235.20822635008145</v>
          </cell>
          <cell r="C85">
            <v>177.49456206463239</v>
          </cell>
          <cell r="D85">
            <v>2.5666797355848123</v>
          </cell>
          <cell r="E85">
            <v>1.6148736356211741</v>
          </cell>
          <cell r="F85">
            <v>1.0981719271310897</v>
          </cell>
          <cell r="G85">
            <v>1.0202703004870854</v>
          </cell>
          <cell r="H85">
            <v>1.0177703004870855</v>
          </cell>
          <cell r="I85">
            <v>2.4429601689968155</v>
          </cell>
          <cell r="J85">
            <v>1.5060638256844612</v>
          </cell>
          <cell r="K85">
            <v>73</v>
          </cell>
          <cell r="L85">
            <v>1.0202703004870854</v>
          </cell>
          <cell r="M85">
            <v>0</v>
          </cell>
          <cell r="N85">
            <v>1.1045111614900724</v>
          </cell>
          <cell r="P85">
            <v>1.0981719271310897</v>
          </cell>
          <cell r="Q85">
            <v>0</v>
          </cell>
          <cell r="R85">
            <v>1.6572421987649293</v>
          </cell>
          <cell r="T85">
            <v>1.0202703004870854</v>
          </cell>
          <cell r="U85">
            <v>1.0049999999999999</v>
          </cell>
          <cell r="V85">
            <v>1.1045111614900724</v>
          </cell>
          <cell r="X85">
            <v>1.0177703004870855</v>
          </cell>
          <cell r="Y85">
            <v>1.02</v>
          </cell>
          <cell r="Z85">
            <v>1.1044417028385149</v>
          </cell>
          <cell r="AB85">
            <v>1.0177703004870855</v>
          </cell>
          <cell r="AC85">
            <v>1.02</v>
          </cell>
          <cell r="AD85">
            <v>1.1044417028385149</v>
          </cell>
          <cell r="AF85">
            <v>1.0981719271310897</v>
          </cell>
          <cell r="AG85">
            <v>0</v>
          </cell>
          <cell r="AH85">
            <v>1.6572421987649293</v>
          </cell>
          <cell r="AJ85">
            <v>1.0177703004870855</v>
          </cell>
          <cell r="AK85">
            <v>1.02</v>
          </cell>
          <cell r="AL85">
            <v>1.1044417028385149</v>
          </cell>
          <cell r="AN85">
            <v>1.0202703004870854</v>
          </cell>
          <cell r="AO85">
            <v>1.0049999999999999</v>
          </cell>
          <cell r="AP85">
            <v>1.1045111614900724</v>
          </cell>
          <cell r="AR85">
            <v>37408</v>
          </cell>
          <cell r="AS85">
            <v>2.5142100962897884</v>
          </cell>
          <cell r="AT85">
            <v>1.0519707515856855</v>
          </cell>
          <cell r="AU85">
            <v>1.0981719271310897</v>
          </cell>
          <cell r="AV85">
            <v>1.0981719271310897</v>
          </cell>
          <cell r="AW85">
            <v>3.2773522109093656</v>
          </cell>
        </row>
        <row r="86">
          <cell r="A86">
            <v>37438</v>
          </cell>
          <cell r="B86">
            <v>236.98524685788007</v>
          </cell>
          <cell r="C86">
            <v>177.77114420008468</v>
          </cell>
          <cell r="D86">
            <v>2.5799673547524833</v>
          </cell>
          <cell r="E86">
            <v>1.6245427044754932</v>
          </cell>
          <cell r="F86">
            <v>1.0981719271310897</v>
          </cell>
          <cell r="G86">
            <v>1.0202703004870854</v>
          </cell>
          <cell r="H86">
            <v>1.0177703004870855</v>
          </cell>
          <cell r="I86">
            <v>2.4429601689968155</v>
          </cell>
          <cell r="J86">
            <v>1.5060638256844612</v>
          </cell>
          <cell r="K86">
            <v>74</v>
          </cell>
          <cell r="L86">
            <v>1.0202703004870854</v>
          </cell>
          <cell r="M86">
            <v>0</v>
          </cell>
          <cell r="N86">
            <v>1.1045111614900724</v>
          </cell>
          <cell r="P86">
            <v>1.0981719271310897</v>
          </cell>
          <cell r="Q86">
            <v>0</v>
          </cell>
          <cell r="R86">
            <v>1.6572421987649293</v>
          </cell>
          <cell r="T86">
            <v>1.0202703004870854</v>
          </cell>
          <cell r="U86">
            <v>1.0049999999999999</v>
          </cell>
          <cell r="V86">
            <v>1.1045111614900724</v>
          </cell>
          <cell r="X86">
            <v>1.0177703004870855</v>
          </cell>
          <cell r="Y86">
            <v>1.02</v>
          </cell>
          <cell r="Z86">
            <v>1.1044417028385149</v>
          </cell>
          <cell r="AB86">
            <v>1.0177703004870855</v>
          </cell>
          <cell r="AC86">
            <v>1.02</v>
          </cell>
          <cell r="AD86">
            <v>1.1044417028385149</v>
          </cell>
          <cell r="AF86">
            <v>1.0981719271310897</v>
          </cell>
          <cell r="AG86">
            <v>0</v>
          </cell>
          <cell r="AH86">
            <v>1.6572421987649293</v>
          </cell>
          <cell r="AJ86">
            <v>1.0177703004870855</v>
          </cell>
          <cell r="AK86">
            <v>1.02</v>
          </cell>
          <cell r="AL86">
            <v>1.1044417028385149</v>
          </cell>
          <cell r="AN86">
            <v>1.0202703004870854</v>
          </cell>
          <cell r="AO86">
            <v>1.0049999999999999</v>
          </cell>
          <cell r="AP86">
            <v>1.1045111614900724</v>
          </cell>
          <cell r="AR86">
            <v>37438</v>
          </cell>
          <cell r="AS86">
            <v>2.5142100962897884</v>
          </cell>
          <cell r="AT86">
            <v>1.0519707515856855</v>
          </cell>
          <cell r="AU86">
            <v>1.0981719271310897</v>
          </cell>
          <cell r="AV86">
            <v>1.0981719271310897</v>
          </cell>
          <cell r="AW86">
            <v>3.2773522109093656</v>
          </cell>
        </row>
        <row r="87">
          <cell r="A87">
            <v>37469</v>
          </cell>
          <cell r="B87">
            <v>238.77569292452986</v>
          </cell>
          <cell r="C87">
            <v>178.0481573215726</v>
          </cell>
          <cell r="D87">
            <v>2.593323763500988</v>
          </cell>
          <cell r="E87">
            <v>1.6342696669571819</v>
          </cell>
          <cell r="F87">
            <v>1.0981719271310897</v>
          </cell>
          <cell r="G87">
            <v>1.0202703004870854</v>
          </cell>
          <cell r="H87">
            <v>1.0177703004870855</v>
          </cell>
          <cell r="I87">
            <v>2.4429601689968155</v>
          </cell>
          <cell r="J87">
            <v>1.5060638256844612</v>
          </cell>
          <cell r="K87">
            <v>75</v>
          </cell>
          <cell r="L87">
            <v>1.0202703004870854</v>
          </cell>
          <cell r="M87">
            <v>0</v>
          </cell>
          <cell r="N87">
            <v>1.1045111614900724</v>
          </cell>
          <cell r="P87">
            <v>1.0981719271310897</v>
          </cell>
          <cell r="Q87">
            <v>0</v>
          </cell>
          <cell r="R87">
            <v>1.6572421987649293</v>
          </cell>
          <cell r="T87">
            <v>1.0202703004870854</v>
          </cell>
          <cell r="U87">
            <v>1.0049999999999999</v>
          </cell>
          <cell r="V87">
            <v>1.1045111614900724</v>
          </cell>
          <cell r="X87">
            <v>1.0177703004870855</v>
          </cell>
          <cell r="Y87">
            <v>1.02</v>
          </cell>
          <cell r="Z87">
            <v>1.1044417028385149</v>
          </cell>
          <cell r="AB87">
            <v>1.0177703004870855</v>
          </cell>
          <cell r="AC87">
            <v>1.02</v>
          </cell>
          <cell r="AD87">
            <v>1.1044417028385149</v>
          </cell>
          <cell r="AF87">
            <v>1.0981719271310897</v>
          </cell>
          <cell r="AG87">
            <v>0</v>
          </cell>
          <cell r="AH87">
            <v>1.6572421987649293</v>
          </cell>
          <cell r="AJ87">
            <v>1.0177703004870855</v>
          </cell>
          <cell r="AK87">
            <v>1.02</v>
          </cell>
          <cell r="AL87">
            <v>1.1044417028385149</v>
          </cell>
          <cell r="AN87">
            <v>1.0202703004870854</v>
          </cell>
          <cell r="AO87">
            <v>1.0049999999999999</v>
          </cell>
          <cell r="AP87">
            <v>1.1045111614900724</v>
          </cell>
          <cell r="AR87">
            <v>37469</v>
          </cell>
          <cell r="AS87">
            <v>2.5142100962897884</v>
          </cell>
          <cell r="AT87">
            <v>1.0519707515856855</v>
          </cell>
          <cell r="AU87">
            <v>1.0981719271310897</v>
          </cell>
          <cell r="AV87">
            <v>1.0981719271310897</v>
          </cell>
          <cell r="AW87">
            <v>3.2773522109093656</v>
          </cell>
        </row>
        <row r="88">
          <cell r="A88">
            <v>37500</v>
          </cell>
          <cell r="B88">
            <v>240.57966598140408</v>
          </cell>
          <cell r="C88">
            <v>178.32560210068314</v>
          </cell>
          <cell r="D88">
            <v>2.6067493179517935</v>
          </cell>
          <cell r="E88">
            <v>1.6440548697047985</v>
          </cell>
          <cell r="F88">
            <v>1.0981719271310897</v>
          </cell>
          <cell r="G88">
            <v>1.0202703004870854</v>
          </cell>
          <cell r="H88">
            <v>1.0177703004870855</v>
          </cell>
          <cell r="I88">
            <v>2.4429601689968155</v>
          </cell>
          <cell r="J88">
            <v>1.5060638256844612</v>
          </cell>
          <cell r="K88">
            <v>76</v>
          </cell>
          <cell r="L88">
            <v>1.0202703004870854</v>
          </cell>
          <cell r="M88">
            <v>0</v>
          </cell>
          <cell r="N88">
            <v>1.1045111614900724</v>
          </cell>
          <cell r="P88">
            <v>1.0981719271310897</v>
          </cell>
          <cell r="Q88">
            <v>0</v>
          </cell>
          <cell r="R88">
            <v>1.6572421987649293</v>
          </cell>
          <cell r="T88">
            <v>1.0202703004870854</v>
          </cell>
          <cell r="U88">
            <v>1.0049999999999999</v>
          </cell>
          <cell r="V88">
            <v>1.1045111614900724</v>
          </cell>
          <cell r="X88">
            <v>1.0177703004870855</v>
          </cell>
          <cell r="Y88">
            <v>1.02</v>
          </cell>
          <cell r="Z88">
            <v>1.1044417028385149</v>
          </cell>
          <cell r="AB88">
            <v>1.0177703004870855</v>
          </cell>
          <cell r="AC88">
            <v>1.02</v>
          </cell>
          <cell r="AD88">
            <v>1.1044417028385149</v>
          </cell>
          <cell r="AF88">
            <v>1.0981719271310897</v>
          </cell>
          <cell r="AG88">
            <v>0</v>
          </cell>
          <cell r="AH88">
            <v>1.6572421987649293</v>
          </cell>
          <cell r="AJ88">
            <v>1.0177703004870855</v>
          </cell>
          <cell r="AK88">
            <v>1.02</v>
          </cell>
          <cell r="AL88">
            <v>1.1044417028385149</v>
          </cell>
          <cell r="AN88">
            <v>1.0202703004870854</v>
          </cell>
          <cell r="AO88">
            <v>1.0049999999999999</v>
          </cell>
          <cell r="AP88">
            <v>1.1045111614900724</v>
          </cell>
          <cell r="AR88">
            <v>37500</v>
          </cell>
          <cell r="AS88">
            <v>2.5142100962897884</v>
          </cell>
          <cell r="AT88">
            <v>1.0519707515856855</v>
          </cell>
          <cell r="AU88">
            <v>1.0981719271310897</v>
          </cell>
          <cell r="AV88">
            <v>1.0981719271310897</v>
          </cell>
          <cell r="AW88">
            <v>3.2773522109093656</v>
          </cell>
        </row>
        <row r="89">
          <cell r="A89">
            <v>37530</v>
          </cell>
          <cell r="B89">
            <v>242.39726822619969</v>
          </cell>
          <cell r="C89">
            <v>178.60347921004981</v>
          </cell>
          <cell r="D89">
            <v>2.6202443760699961</v>
          </cell>
          <cell r="E89">
            <v>1.6538986614324029</v>
          </cell>
          <cell r="F89">
            <v>1.0981719271310897</v>
          </cell>
          <cell r="G89">
            <v>1.0202703004870854</v>
          </cell>
          <cell r="H89">
            <v>1.0177703004870855</v>
          </cell>
          <cell r="I89">
            <v>2.4429601689968155</v>
          </cell>
          <cell r="J89">
            <v>1.5060638256844612</v>
          </cell>
          <cell r="K89">
            <v>77</v>
          </cell>
          <cell r="L89">
            <v>1.0202703004870854</v>
          </cell>
          <cell r="M89">
            <v>0</v>
          </cell>
          <cell r="N89">
            <v>1.1045111614900724</v>
          </cell>
          <cell r="P89">
            <v>1.0981719271310897</v>
          </cell>
          <cell r="Q89">
            <v>0</v>
          </cell>
          <cell r="R89">
            <v>1.6572421987649293</v>
          </cell>
          <cell r="T89">
            <v>1.0202703004870854</v>
          </cell>
          <cell r="U89">
            <v>1.0049999999999999</v>
          </cell>
          <cell r="V89">
            <v>1.1045111614900724</v>
          </cell>
          <cell r="X89">
            <v>1.0177703004870855</v>
          </cell>
          <cell r="Y89">
            <v>1.02</v>
          </cell>
          <cell r="Z89">
            <v>1.1044417028385149</v>
          </cell>
          <cell r="AB89">
            <v>1.0177703004870855</v>
          </cell>
          <cell r="AC89">
            <v>1.02</v>
          </cell>
          <cell r="AD89">
            <v>1.1044417028385149</v>
          </cell>
          <cell r="AF89">
            <v>1.0981719271310897</v>
          </cell>
          <cell r="AG89">
            <v>0</v>
          </cell>
          <cell r="AH89">
            <v>1.6572421987649293</v>
          </cell>
          <cell r="AJ89">
            <v>1.0177703004870855</v>
          </cell>
          <cell r="AK89">
            <v>1.02</v>
          </cell>
          <cell r="AL89">
            <v>1.1044417028385149</v>
          </cell>
          <cell r="AN89">
            <v>1.0202703004870854</v>
          </cell>
          <cell r="AO89">
            <v>1.0049999999999999</v>
          </cell>
          <cell r="AP89">
            <v>1.1045111614900724</v>
          </cell>
          <cell r="AR89">
            <v>37530</v>
          </cell>
          <cell r="AS89">
            <v>2.5142100962897884</v>
          </cell>
          <cell r="AT89">
            <v>1.0519707515856855</v>
          </cell>
          <cell r="AU89">
            <v>1.0981719271310897</v>
          </cell>
          <cell r="AV89">
            <v>1.0981719271310897</v>
          </cell>
          <cell r="AW89">
            <v>3.2773522109093656</v>
          </cell>
        </row>
        <row r="90">
          <cell r="A90">
            <v>37561</v>
          </cell>
          <cell r="B90">
            <v>244.22860262872695</v>
          </cell>
          <cell r="C90">
            <v>178.88178932335421</v>
          </cell>
          <cell r="D90">
            <v>2.6338092976738663</v>
          </cell>
          <cell r="E90">
            <v>1.663801392941983</v>
          </cell>
          <cell r="F90">
            <v>1.0981719271310897</v>
          </cell>
          <cell r="G90">
            <v>1.0202703004870854</v>
          </cell>
          <cell r="H90">
            <v>1.0177703004870855</v>
          </cell>
          <cell r="I90">
            <v>2.4429601689968155</v>
          </cell>
          <cell r="J90">
            <v>1.5060638256844612</v>
          </cell>
          <cell r="K90">
            <v>78</v>
          </cell>
          <cell r="L90">
            <v>1.0202703004870854</v>
          </cell>
          <cell r="M90">
            <v>0</v>
          </cell>
          <cell r="N90">
            <v>1.1045111614900724</v>
          </cell>
          <cell r="P90">
            <v>1.0981719271310897</v>
          </cell>
          <cell r="Q90">
            <v>0</v>
          </cell>
          <cell r="R90">
            <v>1.6572421987649293</v>
          </cell>
          <cell r="T90">
            <v>1.0202703004870854</v>
          </cell>
          <cell r="U90">
            <v>1.0049999999999999</v>
          </cell>
          <cell r="V90">
            <v>1.1045111614900724</v>
          </cell>
          <cell r="X90">
            <v>1.0177703004870855</v>
          </cell>
          <cell r="Y90">
            <v>1.02</v>
          </cell>
          <cell r="Z90">
            <v>1.1044417028385149</v>
          </cell>
          <cell r="AB90">
            <v>1.0177703004870855</v>
          </cell>
          <cell r="AC90">
            <v>1.02</v>
          </cell>
          <cell r="AD90">
            <v>1.1044417028385149</v>
          </cell>
          <cell r="AF90">
            <v>1.0981719271310897</v>
          </cell>
          <cell r="AG90">
            <v>0</v>
          </cell>
          <cell r="AH90">
            <v>1.6572421987649293</v>
          </cell>
          <cell r="AJ90">
            <v>1.0177703004870855</v>
          </cell>
          <cell r="AK90">
            <v>1.02</v>
          </cell>
          <cell r="AL90">
            <v>1.1044417028385149</v>
          </cell>
          <cell r="AN90">
            <v>1.0202703004870854</v>
          </cell>
          <cell r="AO90">
            <v>1.0049999999999999</v>
          </cell>
          <cell r="AP90">
            <v>1.1045111614900724</v>
          </cell>
          <cell r="AR90">
            <v>37561</v>
          </cell>
          <cell r="AS90">
            <v>2.5142100962897884</v>
          </cell>
          <cell r="AT90">
            <v>1.0519707515856855</v>
          </cell>
          <cell r="AU90">
            <v>1.0981719271310897</v>
          </cell>
          <cell r="AV90">
            <v>1.0981719271310897</v>
          </cell>
          <cell r="AW90">
            <v>3.2773522109093656</v>
          </cell>
        </row>
        <row r="91">
          <cell r="A91">
            <v>37591</v>
          </cell>
          <cell r="B91">
            <v>246.07377293674284</v>
          </cell>
          <cell r="C91">
            <v>179.16053311532775</v>
          </cell>
          <cell r="D91">
            <v>2.6474444444444449</v>
          </cell>
          <cell r="E91">
            <v>1.6737634171359566</v>
          </cell>
          <cell r="F91">
            <v>1.0981719271310897</v>
          </cell>
          <cell r="G91">
            <v>1.0202703004870854</v>
          </cell>
          <cell r="H91">
            <v>1.0177703004870855</v>
          </cell>
          <cell r="I91">
            <v>2.4429601689968155</v>
          </cell>
          <cell r="J91">
            <v>1.5060638256844612</v>
          </cell>
          <cell r="K91">
            <v>79</v>
          </cell>
          <cell r="L91">
            <v>1.0202703004870854</v>
          </cell>
          <cell r="M91">
            <v>0</v>
          </cell>
          <cell r="N91">
            <v>1.1045111614900724</v>
          </cell>
          <cell r="P91">
            <v>1.0981719271310897</v>
          </cell>
          <cell r="Q91">
            <v>0</v>
          </cell>
          <cell r="R91">
            <v>1.6572421987649293</v>
          </cell>
          <cell r="T91">
            <v>1.0202703004870854</v>
          </cell>
          <cell r="U91">
            <v>1.0049999999999999</v>
          </cell>
          <cell r="V91">
            <v>1.1045111614900724</v>
          </cell>
          <cell r="X91">
            <v>1.0177703004870855</v>
          </cell>
          <cell r="Y91">
            <v>1.02</v>
          </cell>
          <cell r="Z91">
            <v>1.1044417028385149</v>
          </cell>
          <cell r="AB91">
            <v>1.0177703004870855</v>
          </cell>
          <cell r="AC91">
            <v>1.02</v>
          </cell>
          <cell r="AD91">
            <v>1.1044417028385149</v>
          </cell>
          <cell r="AF91">
            <v>1.0981719271310897</v>
          </cell>
          <cell r="AG91">
            <v>0</v>
          </cell>
          <cell r="AH91">
            <v>1.6572421987649293</v>
          </cell>
          <cell r="AJ91">
            <v>1.0177703004870855</v>
          </cell>
          <cell r="AK91">
            <v>1.02</v>
          </cell>
          <cell r="AL91">
            <v>1.1044417028385149</v>
          </cell>
          <cell r="AN91">
            <v>1.0202703004870854</v>
          </cell>
          <cell r="AO91">
            <v>1.0049999999999999</v>
          </cell>
          <cell r="AP91">
            <v>1.1045111614900724</v>
          </cell>
          <cell r="AR91">
            <v>37591</v>
          </cell>
          <cell r="AS91">
            <v>2.6474444444444449</v>
          </cell>
          <cell r="AT91">
            <v>1.0529925276933976</v>
          </cell>
          <cell r="AU91">
            <v>1.0981719271310897</v>
          </cell>
          <cell r="AV91">
            <v>1.0981719271310897</v>
          </cell>
          <cell r="AW91">
            <v>3.2773522109093656</v>
          </cell>
        </row>
        <row r="92">
          <cell r="A92">
            <v>37622</v>
          </cell>
          <cell r="B92">
            <v>247.83830173253767</v>
          </cell>
          <cell r="C92">
            <v>179.41255482103193</v>
          </cell>
          <cell r="D92">
            <v>2.6584353502725038</v>
          </cell>
          <cell r="E92">
            <v>1.6833975209187131</v>
          </cell>
          <cell r="F92">
            <v>1.0981719271310897</v>
          </cell>
          <cell r="G92">
            <v>1.0202703004870854</v>
          </cell>
          <cell r="H92">
            <v>1.0177703004870855</v>
          </cell>
          <cell r="I92">
            <v>2.573723801460253</v>
          </cell>
          <cell r="J92">
            <v>1.6200448970622254</v>
          </cell>
          <cell r="K92">
            <v>80</v>
          </cell>
          <cell r="L92">
            <v>1.0202703004870854</v>
          </cell>
          <cell r="M92">
            <v>0</v>
          </cell>
          <cell r="N92">
            <v>1.1045111614900724</v>
          </cell>
          <cell r="P92">
            <v>1.0981719271310897</v>
          </cell>
          <cell r="Q92">
            <v>0</v>
          </cell>
          <cell r="R92">
            <v>1.6572421987649293</v>
          </cell>
          <cell r="T92">
            <v>1.0202703004870854</v>
          </cell>
          <cell r="U92">
            <v>1.0049999999999999</v>
          </cell>
          <cell r="V92">
            <v>1.1045111614900724</v>
          </cell>
          <cell r="X92">
            <v>1.0177703004870855</v>
          </cell>
          <cell r="Y92">
            <v>1.02</v>
          </cell>
          <cell r="Z92">
            <v>1.1044417028385149</v>
          </cell>
          <cell r="AB92">
            <v>1.0177703004870855</v>
          </cell>
          <cell r="AC92">
            <v>1.02</v>
          </cell>
          <cell r="AD92">
            <v>1.1044417028385149</v>
          </cell>
          <cell r="AF92">
            <v>1.0981719271310897</v>
          </cell>
          <cell r="AG92">
            <v>0</v>
          </cell>
          <cell r="AH92">
            <v>1.6572421987649293</v>
          </cell>
          <cell r="AJ92">
            <v>1.0177703004870855</v>
          </cell>
          <cell r="AK92">
            <v>1.02</v>
          </cell>
          <cell r="AL92">
            <v>1.1044417028385149</v>
          </cell>
          <cell r="AN92">
            <v>1.0202703004870854</v>
          </cell>
          <cell r="AO92">
            <v>1.0049999999999999</v>
          </cell>
          <cell r="AP92">
            <v>1.1045111614900724</v>
          </cell>
          <cell r="AR92">
            <v>37622</v>
          </cell>
          <cell r="AS92">
            <v>2.6474444444444449</v>
          </cell>
          <cell r="AT92">
            <v>1.0529925276933976</v>
          </cell>
          <cell r="AU92">
            <v>1.0981719271310897</v>
          </cell>
          <cell r="AV92">
            <v>1.0981719271310897</v>
          </cell>
          <cell r="AW92">
            <v>3.2773522109093656</v>
          </cell>
        </row>
        <row r="93">
          <cell r="A93">
            <v>37653</v>
          </cell>
          <cell r="B93">
            <v>249.61548348941011</v>
          </cell>
          <cell r="C93">
            <v>179.66493104086396</v>
          </cell>
          <cell r="D93">
            <v>2.6694718850130692</v>
          </cell>
          <cell r="E93">
            <v>1.6930870781513101</v>
          </cell>
          <cell r="F93">
            <v>1.0981719271310897</v>
          </cell>
          <cell r="G93">
            <v>1.0202703004870854</v>
          </cell>
          <cell r="H93">
            <v>1.0177703004870855</v>
          </cell>
          <cell r="I93">
            <v>2.573723801460253</v>
          </cell>
          <cell r="J93">
            <v>1.6200448970622254</v>
          </cell>
          <cell r="K93">
            <v>81</v>
          </cell>
          <cell r="L93">
            <v>1.0202703004870854</v>
          </cell>
          <cell r="M93">
            <v>0</v>
          </cell>
          <cell r="N93">
            <v>1.1045111614900724</v>
          </cell>
          <cell r="P93">
            <v>1.0981719271310897</v>
          </cell>
          <cell r="Q93">
            <v>0</v>
          </cell>
          <cell r="R93">
            <v>1.6572421987649293</v>
          </cell>
          <cell r="T93">
            <v>1.0202703004870854</v>
          </cell>
          <cell r="U93">
            <v>1.0049999999999999</v>
          </cell>
          <cell r="V93">
            <v>1.1045111614900724</v>
          </cell>
          <cell r="X93">
            <v>1.0177703004870855</v>
          </cell>
          <cell r="Y93">
            <v>1.02</v>
          </cell>
          <cell r="Z93">
            <v>1.1044417028385149</v>
          </cell>
          <cell r="AB93">
            <v>1.0177703004870855</v>
          </cell>
          <cell r="AC93">
            <v>1.02</v>
          </cell>
          <cell r="AD93">
            <v>1.1044417028385149</v>
          </cell>
          <cell r="AF93">
            <v>1.0981719271310897</v>
          </cell>
          <cell r="AG93">
            <v>0</v>
          </cell>
          <cell r="AH93">
            <v>1.6572421987649293</v>
          </cell>
          <cell r="AJ93">
            <v>1.0177703004870855</v>
          </cell>
          <cell r="AK93">
            <v>1.02</v>
          </cell>
          <cell r="AL93">
            <v>1.1044417028385149</v>
          </cell>
          <cell r="AN93">
            <v>1.0202703004870854</v>
          </cell>
          <cell r="AO93">
            <v>1.0049999999999999</v>
          </cell>
          <cell r="AP93">
            <v>1.1045111614900724</v>
          </cell>
          <cell r="AR93">
            <v>37653</v>
          </cell>
          <cell r="AS93">
            <v>2.6474444444444449</v>
          </cell>
          <cell r="AT93">
            <v>1.0529925276933976</v>
          </cell>
          <cell r="AU93">
            <v>1.0981719271310897</v>
          </cell>
          <cell r="AV93">
            <v>1.0981719271310897</v>
          </cell>
          <cell r="AW93">
            <v>3.2773522109093656</v>
          </cell>
        </row>
        <row r="94">
          <cell r="A94">
            <v>37681</v>
          </cell>
          <cell r="B94">
            <v>251.40540893833855</v>
          </cell>
          <cell r="C94">
            <v>179.91766227351212</v>
          </cell>
          <cell r="D94">
            <v>2.6805542380952647</v>
          </cell>
          <cell r="E94">
            <v>1.7028324080212058</v>
          </cell>
          <cell r="F94">
            <v>1.0981719271310897</v>
          </cell>
          <cell r="G94">
            <v>1.0202703004870854</v>
          </cell>
          <cell r="H94">
            <v>1.0177703004870855</v>
          </cell>
          <cell r="I94">
            <v>2.573723801460253</v>
          </cell>
          <cell r="J94">
            <v>1.6200448970622254</v>
          </cell>
          <cell r="K94">
            <v>82</v>
          </cell>
          <cell r="L94">
            <v>1.0202703004870854</v>
          </cell>
          <cell r="M94">
            <v>0</v>
          </cell>
          <cell r="N94">
            <v>1.1045111614900724</v>
          </cell>
          <cell r="P94">
            <v>1.0981719271310897</v>
          </cell>
          <cell r="Q94">
            <v>0</v>
          </cell>
          <cell r="R94">
            <v>1.6572421987649293</v>
          </cell>
          <cell r="T94">
            <v>1.0202703004870854</v>
          </cell>
          <cell r="U94">
            <v>1.0049999999999999</v>
          </cell>
          <cell r="V94">
            <v>1.1045111614900724</v>
          </cell>
          <cell r="X94">
            <v>1.0177703004870855</v>
          </cell>
          <cell r="Y94">
            <v>1.02</v>
          </cell>
          <cell r="Z94">
            <v>1.1044417028385149</v>
          </cell>
          <cell r="AB94">
            <v>1.0177703004870855</v>
          </cell>
          <cell r="AC94">
            <v>1.02</v>
          </cell>
          <cell r="AD94">
            <v>1.1044417028385149</v>
          </cell>
          <cell r="AF94">
            <v>1.0981719271310897</v>
          </cell>
          <cell r="AG94">
            <v>0</v>
          </cell>
          <cell r="AH94">
            <v>1.6572421987649293</v>
          </cell>
          <cell r="AJ94">
            <v>1.0177703004870855</v>
          </cell>
          <cell r="AK94">
            <v>1.02</v>
          </cell>
          <cell r="AL94">
            <v>1.1044417028385149</v>
          </cell>
          <cell r="AN94">
            <v>1.0202703004870854</v>
          </cell>
          <cell r="AO94">
            <v>1.0049999999999999</v>
          </cell>
          <cell r="AP94">
            <v>1.1045111614900724</v>
          </cell>
          <cell r="AR94">
            <v>37681</v>
          </cell>
          <cell r="AS94">
            <v>2.6474444444444449</v>
          </cell>
          <cell r="AT94">
            <v>1.0529925276933976</v>
          </cell>
          <cell r="AU94">
            <v>1.0981719271310897</v>
          </cell>
          <cell r="AV94">
            <v>1.0981719271310897</v>
          </cell>
          <cell r="AW94">
            <v>3.2773522109093656</v>
          </cell>
        </row>
        <row r="95">
          <cell r="A95">
            <v>37712</v>
          </cell>
          <cell r="B95">
            <v>253.20816946090881</v>
          </cell>
          <cell r="C95">
            <v>180.17074901836619</v>
          </cell>
          <cell r="D95">
            <v>2.6916825997346314</v>
          </cell>
          <cell r="E95">
            <v>1.7126338315530867</v>
          </cell>
          <cell r="F95">
            <v>1.0981719271310897</v>
          </cell>
          <cell r="G95">
            <v>1.0202703004870854</v>
          </cell>
          <cell r="H95">
            <v>1.0177703004870855</v>
          </cell>
          <cell r="I95">
            <v>2.573723801460253</v>
          </cell>
          <cell r="J95">
            <v>1.6200448970622254</v>
          </cell>
          <cell r="K95">
            <v>83</v>
          </cell>
          <cell r="L95">
            <v>1.0202703004870854</v>
          </cell>
          <cell r="M95">
            <v>0</v>
          </cell>
          <cell r="N95">
            <v>1.1045111614900724</v>
          </cell>
          <cell r="P95">
            <v>1.0981719271310897</v>
          </cell>
          <cell r="Q95">
            <v>0</v>
          </cell>
          <cell r="R95">
            <v>1.6572421987649293</v>
          </cell>
          <cell r="T95">
            <v>1.0202703004870854</v>
          </cell>
          <cell r="U95">
            <v>1.0049999999999999</v>
          </cell>
          <cell r="V95">
            <v>1.1045111614900724</v>
          </cell>
          <cell r="X95">
            <v>1.0177703004870855</v>
          </cell>
          <cell r="Y95">
            <v>1.02</v>
          </cell>
          <cell r="Z95">
            <v>1.1044417028385149</v>
          </cell>
          <cell r="AB95">
            <v>1.0177703004870855</v>
          </cell>
          <cell r="AC95">
            <v>1.02</v>
          </cell>
          <cell r="AD95">
            <v>1.1044417028385149</v>
          </cell>
          <cell r="AF95">
            <v>1.0981719271310897</v>
          </cell>
          <cell r="AG95">
            <v>0</v>
          </cell>
          <cell r="AH95">
            <v>1.6572421987649293</v>
          </cell>
          <cell r="AJ95">
            <v>1.0177703004870855</v>
          </cell>
          <cell r="AK95">
            <v>1.02</v>
          </cell>
          <cell r="AL95">
            <v>1.1044417028385149</v>
          </cell>
          <cell r="AN95">
            <v>1.0202703004870854</v>
          </cell>
          <cell r="AO95">
            <v>1.0049999999999999</v>
          </cell>
          <cell r="AP95">
            <v>1.1045111614900724</v>
          </cell>
          <cell r="AR95">
            <v>37712</v>
          </cell>
          <cell r="AS95">
            <v>2.6474444444444449</v>
          </cell>
          <cell r="AT95">
            <v>1.0529925276933976</v>
          </cell>
          <cell r="AU95">
            <v>1.0981719271310897</v>
          </cell>
          <cell r="AV95">
            <v>1.0981719271310897</v>
          </cell>
          <cell r="AW95">
            <v>3.2773522109093656</v>
          </cell>
        </row>
        <row r="96">
          <cell r="A96">
            <v>37742</v>
          </cell>
          <cell r="B96">
            <v>255.02385709397944</v>
          </cell>
          <cell r="C96">
            <v>180.42419177551838</v>
          </cell>
          <cell r="D96">
            <v>2.7028571609363929</v>
          </cell>
          <cell r="E96">
            <v>1.7224916716194418</v>
          </cell>
          <cell r="F96">
            <v>1.0928556794701536</v>
          </cell>
          <cell r="G96">
            <v>1.0182435396616483</v>
          </cell>
          <cell r="H96">
            <v>1.0157435396616483</v>
          </cell>
          <cell r="I96">
            <v>2.573723801460253</v>
          </cell>
          <cell r="J96">
            <v>1.6200448970622254</v>
          </cell>
          <cell r="K96">
            <v>84</v>
          </cell>
          <cell r="L96">
            <v>1.0182435396616483</v>
          </cell>
          <cell r="M96">
            <v>0</v>
          </cell>
          <cell r="N96">
            <v>1.1246613546714497</v>
          </cell>
          <cell r="P96">
            <v>1.0928556794701536</v>
          </cell>
          <cell r="Q96">
            <v>0</v>
          </cell>
          <cell r="R96">
            <v>1.8111265491778581</v>
          </cell>
          <cell r="T96">
            <v>1.0182435396616483</v>
          </cell>
          <cell r="U96">
            <v>1.0049999999999999</v>
          </cell>
          <cell r="V96">
            <v>1.1246613546714497</v>
          </cell>
          <cell r="X96">
            <v>1.0157435396616483</v>
          </cell>
          <cell r="Y96">
            <v>1.02</v>
          </cell>
          <cell r="Z96">
            <v>1.1265305368952854</v>
          </cell>
          <cell r="AB96">
            <v>1.0157435396616483</v>
          </cell>
          <cell r="AC96">
            <v>1.02</v>
          </cell>
          <cell r="AD96">
            <v>1.1265305368952854</v>
          </cell>
          <cell r="AF96">
            <v>1.0928556794701536</v>
          </cell>
          <cell r="AG96">
            <v>0</v>
          </cell>
          <cell r="AH96">
            <v>1.8111265491778581</v>
          </cell>
          <cell r="AJ96">
            <v>1.0157435396616483</v>
          </cell>
          <cell r="AK96">
            <v>1.02</v>
          </cell>
          <cell r="AL96">
            <v>1.1265305368952854</v>
          </cell>
          <cell r="AN96">
            <v>1.0182435396616483</v>
          </cell>
          <cell r="AO96">
            <v>1.0049999999999999</v>
          </cell>
          <cell r="AP96">
            <v>1.1246613546714497</v>
          </cell>
          <cell r="AR96">
            <v>37742</v>
          </cell>
          <cell r="AS96">
            <v>2.6474444444444449</v>
          </cell>
          <cell r="AT96">
            <v>1.0529925276933976</v>
          </cell>
          <cell r="AU96">
            <v>1.0928556794701536</v>
          </cell>
          <cell r="AV96">
            <v>1.0928556794701536</v>
          </cell>
          <cell r="AW96">
            <v>3.5816729773163649</v>
          </cell>
        </row>
        <row r="97">
          <cell r="A97">
            <v>37773</v>
          </cell>
          <cell r="B97">
            <v>256.85256453438058</v>
          </cell>
          <cell r="C97">
            <v>180.67799104576443</v>
          </cell>
          <cell r="D97">
            <v>2.7140781134987351</v>
          </cell>
          <cell r="E97">
            <v>1.7324062529511997</v>
          </cell>
          <cell r="F97">
            <v>1.0928556794701536</v>
          </cell>
          <cell r="G97">
            <v>1.0182435396616483</v>
          </cell>
          <cell r="H97">
            <v>1.0157435396616483</v>
          </cell>
          <cell r="I97">
            <v>2.573723801460253</v>
          </cell>
          <cell r="J97">
            <v>1.6200448970622254</v>
          </cell>
          <cell r="K97">
            <v>85</v>
          </cell>
          <cell r="L97">
            <v>1.0182435396616483</v>
          </cell>
          <cell r="M97">
            <v>0</v>
          </cell>
          <cell r="N97">
            <v>1.1246613546714497</v>
          </cell>
          <cell r="P97">
            <v>1.0928556794701536</v>
          </cell>
          <cell r="Q97">
            <v>0</v>
          </cell>
          <cell r="R97">
            <v>1.8111265491778581</v>
          </cell>
          <cell r="T97">
            <v>1.0182435396616483</v>
          </cell>
          <cell r="U97">
            <v>1.0049999999999999</v>
          </cell>
          <cell r="V97">
            <v>1.1246613546714497</v>
          </cell>
          <cell r="X97">
            <v>1.0157435396616483</v>
          </cell>
          <cell r="Y97">
            <v>1.02</v>
          </cell>
          <cell r="Z97">
            <v>1.1265305368952854</v>
          </cell>
          <cell r="AB97">
            <v>1.0157435396616483</v>
          </cell>
          <cell r="AC97">
            <v>1.02</v>
          </cell>
          <cell r="AD97">
            <v>1.1265305368952854</v>
          </cell>
          <cell r="AF97">
            <v>1.0928556794701536</v>
          </cell>
          <cell r="AG97">
            <v>0</v>
          </cell>
          <cell r="AH97">
            <v>1.8111265491778581</v>
          </cell>
          <cell r="AJ97">
            <v>1.0157435396616483</v>
          </cell>
          <cell r="AK97">
            <v>1.02</v>
          </cell>
          <cell r="AL97">
            <v>1.1265305368952854</v>
          </cell>
          <cell r="AN97">
            <v>1.0182435396616483</v>
          </cell>
          <cell r="AO97">
            <v>1.0049999999999999</v>
          </cell>
          <cell r="AP97">
            <v>1.1246613546714497</v>
          </cell>
          <cell r="AR97">
            <v>37773</v>
          </cell>
          <cell r="AS97">
            <v>2.6474444444444449</v>
          </cell>
          <cell r="AT97">
            <v>1.0529925276933976</v>
          </cell>
          <cell r="AU97">
            <v>1.0928556794701536</v>
          </cell>
          <cell r="AV97">
            <v>1.0928556794701536</v>
          </cell>
          <cell r="AW97">
            <v>3.5816729773163649</v>
          </cell>
        </row>
        <row r="98">
          <cell r="A98">
            <v>37803</v>
          </cell>
          <cell r="B98">
            <v>258.69438514364629</v>
          </cell>
          <cell r="C98">
            <v>180.93214733060449</v>
          </cell>
          <cell r="D98">
            <v>2.7253456500160955</v>
          </cell>
          <cell r="E98">
            <v>1.7423779021484247</v>
          </cell>
          <cell r="F98">
            <v>1.0928556794701536</v>
          </cell>
          <cell r="G98">
            <v>1.0182435396616483</v>
          </cell>
          <cell r="H98">
            <v>1.0157435396616483</v>
          </cell>
          <cell r="I98">
            <v>2.573723801460253</v>
          </cell>
          <cell r="J98">
            <v>1.6200448970622254</v>
          </cell>
          <cell r="K98">
            <v>86</v>
          </cell>
          <cell r="L98">
            <v>1.0182435396616483</v>
          </cell>
          <cell r="M98">
            <v>0</v>
          </cell>
          <cell r="N98">
            <v>1.1246613546714497</v>
          </cell>
          <cell r="P98">
            <v>1.0928556794701536</v>
          </cell>
          <cell r="Q98">
            <v>0</v>
          </cell>
          <cell r="R98">
            <v>1.8111265491778581</v>
          </cell>
          <cell r="T98">
            <v>1.0182435396616483</v>
          </cell>
          <cell r="U98">
            <v>1.0049999999999999</v>
          </cell>
          <cell r="V98">
            <v>1.1246613546714497</v>
          </cell>
          <cell r="X98">
            <v>1.0157435396616483</v>
          </cell>
          <cell r="Y98">
            <v>1.02</v>
          </cell>
          <cell r="Z98">
            <v>1.1265305368952854</v>
          </cell>
          <cell r="AB98">
            <v>1.0157435396616483</v>
          </cell>
          <cell r="AC98">
            <v>1.02</v>
          </cell>
          <cell r="AD98">
            <v>1.1265305368952854</v>
          </cell>
          <cell r="AF98">
            <v>1.0928556794701536</v>
          </cell>
          <cell r="AG98">
            <v>0</v>
          </cell>
          <cell r="AH98">
            <v>1.8111265491778581</v>
          </cell>
          <cell r="AJ98">
            <v>1.0157435396616483</v>
          </cell>
          <cell r="AK98">
            <v>1.02</v>
          </cell>
          <cell r="AL98">
            <v>1.1265305368952854</v>
          </cell>
          <cell r="AN98">
            <v>1.0182435396616483</v>
          </cell>
          <cell r="AO98">
            <v>1.0049999999999999</v>
          </cell>
          <cell r="AP98">
            <v>1.1246613546714497</v>
          </cell>
          <cell r="AR98">
            <v>37803</v>
          </cell>
          <cell r="AS98">
            <v>2.6474444444444449</v>
          </cell>
          <cell r="AT98">
            <v>1.0529925276933976</v>
          </cell>
          <cell r="AU98">
            <v>1.0928556794701536</v>
          </cell>
          <cell r="AV98">
            <v>1.0928556794701536</v>
          </cell>
          <cell r="AW98">
            <v>3.5816729773163649</v>
          </cell>
        </row>
        <row r="99">
          <cell r="A99">
            <v>37834</v>
          </cell>
          <cell r="B99">
            <v>260.54941295278121</v>
          </cell>
          <cell r="C99">
            <v>181.18666113224418</v>
          </cell>
          <cell r="D99">
            <v>2.7366599638824711</v>
          </cell>
          <cell r="E99">
            <v>1.7524069476910755</v>
          </cell>
          <cell r="F99">
            <v>1.0928556794701536</v>
          </cell>
          <cell r="G99">
            <v>1.0182435396616483</v>
          </cell>
          <cell r="H99">
            <v>1.0157435396616483</v>
          </cell>
          <cell r="I99">
            <v>2.573723801460253</v>
          </cell>
          <cell r="J99">
            <v>1.6200448970622254</v>
          </cell>
          <cell r="K99">
            <v>87</v>
          </cell>
          <cell r="L99">
            <v>1.0182435396616483</v>
          </cell>
          <cell r="M99">
            <v>0</v>
          </cell>
          <cell r="N99">
            <v>1.1246613546714497</v>
          </cell>
          <cell r="P99">
            <v>1.0928556794701536</v>
          </cell>
          <cell r="Q99">
            <v>0</v>
          </cell>
          <cell r="R99">
            <v>1.8111265491778581</v>
          </cell>
          <cell r="T99">
            <v>1.0182435396616483</v>
          </cell>
          <cell r="U99">
            <v>1.0049999999999999</v>
          </cell>
          <cell r="V99">
            <v>1.1246613546714497</v>
          </cell>
          <cell r="X99">
            <v>1.0157435396616483</v>
          </cell>
          <cell r="Y99">
            <v>1.02</v>
          </cell>
          <cell r="Z99">
            <v>1.1265305368952854</v>
          </cell>
          <cell r="AB99">
            <v>1.0157435396616483</v>
          </cell>
          <cell r="AC99">
            <v>1.02</v>
          </cell>
          <cell r="AD99">
            <v>1.1265305368952854</v>
          </cell>
          <cell r="AF99">
            <v>1.0928556794701536</v>
          </cell>
          <cell r="AG99">
            <v>0</v>
          </cell>
          <cell r="AH99">
            <v>1.8111265491778581</v>
          </cell>
          <cell r="AJ99">
            <v>1.0157435396616483</v>
          </cell>
          <cell r="AK99">
            <v>1.02</v>
          </cell>
          <cell r="AL99">
            <v>1.1265305368952854</v>
          </cell>
          <cell r="AN99">
            <v>1.0182435396616483</v>
          </cell>
          <cell r="AO99">
            <v>1.0049999999999999</v>
          </cell>
          <cell r="AP99">
            <v>1.1246613546714497</v>
          </cell>
          <cell r="AR99">
            <v>37834</v>
          </cell>
          <cell r="AS99">
            <v>2.6474444444444449</v>
          </cell>
          <cell r="AT99">
            <v>1.0529925276933976</v>
          </cell>
          <cell r="AU99">
            <v>1.0928556794701536</v>
          </cell>
          <cell r="AV99">
            <v>1.0928556794701536</v>
          </cell>
          <cell r="AW99">
            <v>3.5816729773163649</v>
          </cell>
        </row>
        <row r="100">
          <cell r="A100">
            <v>37865</v>
          </cell>
          <cell r="B100">
            <v>262.41774266706085</v>
          </cell>
          <cell r="C100">
            <v>181.44153295359558</v>
          </cell>
          <cell r="D100">
            <v>2.7480212492947373</v>
          </cell>
          <cell r="E100">
            <v>1.7624937199498267</v>
          </cell>
          <cell r="F100">
            <v>1.0928556794701536</v>
          </cell>
          <cell r="G100">
            <v>1.0182435396616483</v>
          </cell>
          <cell r="H100">
            <v>1.0157435396616483</v>
          </cell>
          <cell r="I100">
            <v>2.573723801460253</v>
          </cell>
          <cell r="J100">
            <v>1.6200448970622254</v>
          </cell>
          <cell r="K100">
            <v>88</v>
          </cell>
          <cell r="L100">
            <v>1.0182435396616483</v>
          </cell>
          <cell r="M100">
            <v>0</v>
          </cell>
          <cell r="N100">
            <v>1.1246613546714497</v>
          </cell>
          <cell r="P100">
            <v>1.0928556794701536</v>
          </cell>
          <cell r="Q100">
            <v>0</v>
          </cell>
          <cell r="R100">
            <v>1.8111265491778581</v>
          </cell>
          <cell r="T100">
            <v>1.0182435396616483</v>
          </cell>
          <cell r="U100">
            <v>1.0049999999999999</v>
          </cell>
          <cell r="V100">
            <v>1.1246613546714497</v>
          </cell>
          <cell r="X100">
            <v>1.0157435396616483</v>
          </cell>
          <cell r="Y100">
            <v>1.02</v>
          </cell>
          <cell r="Z100">
            <v>1.1265305368952854</v>
          </cell>
          <cell r="AB100">
            <v>1.0157435396616483</v>
          </cell>
          <cell r="AC100">
            <v>1.02</v>
          </cell>
          <cell r="AD100">
            <v>1.1265305368952854</v>
          </cell>
          <cell r="AF100">
            <v>1.0928556794701536</v>
          </cell>
          <cell r="AG100">
            <v>0</v>
          </cell>
          <cell r="AH100">
            <v>1.8111265491778581</v>
          </cell>
          <cell r="AJ100">
            <v>1.0157435396616483</v>
          </cell>
          <cell r="AK100">
            <v>1.02</v>
          </cell>
          <cell r="AL100">
            <v>1.1265305368952854</v>
          </cell>
          <cell r="AN100">
            <v>1.0182435396616483</v>
          </cell>
          <cell r="AO100">
            <v>1.0049999999999999</v>
          </cell>
          <cell r="AP100">
            <v>1.1246613546714497</v>
          </cell>
          <cell r="AR100">
            <v>37865</v>
          </cell>
          <cell r="AS100">
            <v>2.6474444444444449</v>
          </cell>
          <cell r="AT100">
            <v>1.0529925276933976</v>
          </cell>
          <cell r="AU100">
            <v>1.0928556794701536</v>
          </cell>
          <cell r="AV100">
            <v>1.0928556794701536</v>
          </cell>
          <cell r="AW100">
            <v>3.5816729773163649</v>
          </cell>
        </row>
        <row r="101">
          <cell r="A101">
            <v>37895</v>
          </cell>
          <cell r="B101">
            <v>264.29946967086693</v>
          </cell>
          <cell r="C101">
            <v>181.6967632982782</v>
          </cell>
          <cell r="D101">
            <v>2.7594297012559803</v>
          </cell>
          <cell r="E101">
            <v>1.7726385511969502</v>
          </cell>
          <cell r="F101">
            <v>1.0928556794701536</v>
          </cell>
          <cell r="G101">
            <v>1.0182435396616483</v>
          </cell>
          <cell r="H101">
            <v>1.0157435396616483</v>
          </cell>
          <cell r="I101">
            <v>2.573723801460253</v>
          </cell>
          <cell r="J101">
            <v>1.6200448970622254</v>
          </cell>
          <cell r="K101">
            <v>89</v>
          </cell>
          <cell r="L101">
            <v>1.0182435396616483</v>
          </cell>
          <cell r="M101">
            <v>0</v>
          </cell>
          <cell r="N101">
            <v>1.1246613546714497</v>
          </cell>
          <cell r="P101">
            <v>1.0928556794701536</v>
          </cell>
          <cell r="Q101">
            <v>0</v>
          </cell>
          <cell r="R101">
            <v>1.8111265491778581</v>
          </cell>
          <cell r="T101">
            <v>1.0182435396616483</v>
          </cell>
          <cell r="U101">
            <v>1.0049999999999999</v>
          </cell>
          <cell r="V101">
            <v>1.1246613546714497</v>
          </cell>
          <cell r="X101">
            <v>1.0157435396616483</v>
          </cell>
          <cell r="Y101">
            <v>1.02</v>
          </cell>
          <cell r="Z101">
            <v>1.1265305368952854</v>
          </cell>
          <cell r="AB101">
            <v>1.0157435396616483</v>
          </cell>
          <cell r="AC101">
            <v>1.02</v>
          </cell>
          <cell r="AD101">
            <v>1.1265305368952854</v>
          </cell>
          <cell r="AF101">
            <v>1.0928556794701536</v>
          </cell>
          <cell r="AG101">
            <v>0</v>
          </cell>
          <cell r="AH101">
            <v>1.8111265491778581</v>
          </cell>
          <cell r="AJ101">
            <v>1.0157435396616483</v>
          </cell>
          <cell r="AK101">
            <v>1.02</v>
          </cell>
          <cell r="AL101">
            <v>1.1265305368952854</v>
          </cell>
          <cell r="AN101">
            <v>1.0182435396616483</v>
          </cell>
          <cell r="AO101">
            <v>1.0049999999999999</v>
          </cell>
          <cell r="AP101">
            <v>1.1246613546714497</v>
          </cell>
          <cell r="AR101">
            <v>37895</v>
          </cell>
          <cell r="AS101">
            <v>2.6474444444444449</v>
          </cell>
          <cell r="AT101">
            <v>1.0529925276933976</v>
          </cell>
          <cell r="AU101">
            <v>1.0928556794701536</v>
          </cell>
          <cell r="AV101">
            <v>1.0928556794701536</v>
          </cell>
          <cell r="AW101">
            <v>3.5816729773163649</v>
          </cell>
        </row>
        <row r="102">
          <cell r="A102">
            <v>37926</v>
          </cell>
          <cell r="B102">
            <v>266.19469003255671</v>
          </cell>
          <cell r="C102">
            <v>181.95235267061994</v>
          </cell>
          <cell r="D102">
            <v>2.7708855155788443</v>
          </cell>
          <cell r="E102">
            <v>1.7828417756172623</v>
          </cell>
          <cell r="F102">
            <v>1.0928556794701536</v>
          </cell>
          <cell r="G102">
            <v>1.0182435396616483</v>
          </cell>
          <cell r="H102">
            <v>1.0157435396616483</v>
          </cell>
          <cell r="I102">
            <v>2.573723801460253</v>
          </cell>
          <cell r="J102">
            <v>1.6200448970622254</v>
          </cell>
          <cell r="K102">
            <v>90</v>
          </cell>
          <cell r="L102">
            <v>1.0182435396616483</v>
          </cell>
          <cell r="M102">
            <v>0</v>
          </cell>
          <cell r="N102">
            <v>1.1246613546714497</v>
          </cell>
          <cell r="P102">
            <v>1.0928556794701536</v>
          </cell>
          <cell r="Q102">
            <v>0</v>
          </cell>
          <cell r="R102">
            <v>1.8111265491778581</v>
          </cell>
          <cell r="T102">
            <v>1.0182435396616483</v>
          </cell>
          <cell r="U102">
            <v>1.0049999999999999</v>
          </cell>
          <cell r="V102">
            <v>1.1246613546714497</v>
          </cell>
          <cell r="X102">
            <v>1.0157435396616483</v>
          </cell>
          <cell r="Y102">
            <v>1.02</v>
          </cell>
          <cell r="Z102">
            <v>1.1265305368952854</v>
          </cell>
          <cell r="AB102">
            <v>1.0157435396616483</v>
          </cell>
          <cell r="AC102">
            <v>1.02</v>
          </cell>
          <cell r="AD102">
            <v>1.1265305368952854</v>
          </cell>
          <cell r="AF102">
            <v>1.0928556794701536</v>
          </cell>
          <cell r="AG102">
            <v>0</v>
          </cell>
          <cell r="AH102">
            <v>1.8111265491778581</v>
          </cell>
          <cell r="AJ102">
            <v>1.0157435396616483</v>
          </cell>
          <cell r="AK102">
            <v>1.02</v>
          </cell>
          <cell r="AL102">
            <v>1.1265305368952854</v>
          </cell>
          <cell r="AN102">
            <v>1.0182435396616483</v>
          </cell>
          <cell r="AO102">
            <v>1.0049999999999999</v>
          </cell>
          <cell r="AP102">
            <v>1.1246613546714497</v>
          </cell>
          <cell r="AR102">
            <v>37926</v>
          </cell>
          <cell r="AS102">
            <v>2.6474444444444449</v>
          </cell>
          <cell r="AT102">
            <v>1.0529925276933976</v>
          </cell>
          <cell r="AU102">
            <v>1.0928556794701536</v>
          </cell>
          <cell r="AV102">
            <v>1.0928556794701536</v>
          </cell>
          <cell r="AW102">
            <v>3.5816729773163649</v>
          </cell>
        </row>
        <row r="103">
          <cell r="A103">
            <v>37956</v>
          </cell>
          <cell r="B103">
            <v>268.10350050936796</v>
          </cell>
          <cell r="C103">
            <v>182.2083015756582</v>
          </cell>
          <cell r="D103">
            <v>2.7823888888888892</v>
          </cell>
          <cell r="E103">
            <v>1.793103729319131</v>
          </cell>
          <cell r="F103">
            <v>1.0928556794701536</v>
          </cell>
          <cell r="G103">
            <v>1.0182435396616483</v>
          </cell>
          <cell r="H103">
            <v>1.0157435396616483</v>
          </cell>
          <cell r="I103">
            <v>2.573723801460253</v>
          </cell>
          <cell r="J103">
            <v>1.6200448970622254</v>
          </cell>
          <cell r="K103">
            <v>91</v>
          </cell>
          <cell r="L103">
            <v>1.0182435396616483</v>
          </cell>
          <cell r="M103">
            <v>0</v>
          </cell>
          <cell r="N103">
            <v>1.1246613546714497</v>
          </cell>
          <cell r="P103">
            <v>1.0928556794701536</v>
          </cell>
          <cell r="Q103">
            <v>0</v>
          </cell>
          <cell r="R103">
            <v>1.8111265491778581</v>
          </cell>
          <cell r="T103">
            <v>1.0182435396616483</v>
          </cell>
          <cell r="U103">
            <v>1.0049999999999999</v>
          </cell>
          <cell r="V103">
            <v>1.1246613546714497</v>
          </cell>
          <cell r="X103">
            <v>1.0157435396616483</v>
          </cell>
          <cell r="Y103">
            <v>1.02</v>
          </cell>
          <cell r="Z103">
            <v>1.1265305368952854</v>
          </cell>
          <cell r="AB103">
            <v>1.0157435396616483</v>
          </cell>
          <cell r="AC103">
            <v>1.02</v>
          </cell>
          <cell r="AD103">
            <v>1.1265305368952854</v>
          </cell>
          <cell r="AF103">
            <v>1.0928556794701536</v>
          </cell>
          <cell r="AG103">
            <v>0</v>
          </cell>
          <cell r="AH103">
            <v>1.8111265491778581</v>
          </cell>
          <cell r="AJ103">
            <v>1.0157435396616483</v>
          </cell>
          <cell r="AK103">
            <v>1.02</v>
          </cell>
          <cell r="AL103">
            <v>1.1265305368952854</v>
          </cell>
          <cell r="AN103">
            <v>1.0182435396616483</v>
          </cell>
          <cell r="AO103">
            <v>1.0049999999999999</v>
          </cell>
          <cell r="AP103">
            <v>1.1246613546714497</v>
          </cell>
          <cell r="AR103">
            <v>37956</v>
          </cell>
          <cell r="AS103">
            <v>2.7823888888888892</v>
          </cell>
          <cell r="AT103">
            <v>1.0509715868552483</v>
          </cell>
          <cell r="AU103">
            <v>1.0928556794701536</v>
          </cell>
          <cell r="AV103">
            <v>1.0928556794701536</v>
          </cell>
          <cell r="AW103">
            <v>3.5816729773163649</v>
          </cell>
        </row>
        <row r="104">
          <cell r="A104">
            <v>37987</v>
          </cell>
          <cell r="B104">
            <v>269.92251474849729</v>
          </cell>
          <cell r="C104">
            <v>182.44094597700325</v>
          </cell>
          <cell r="D104">
            <v>2.7913801300398968</v>
          </cell>
          <cell r="E104">
            <v>1.8029674460867109</v>
          </cell>
          <cell r="F104">
            <v>1.0928556794701536</v>
          </cell>
          <cell r="G104">
            <v>1.0182435396616483</v>
          </cell>
          <cell r="H104">
            <v>1.0157435396616483</v>
          </cell>
          <cell r="I104">
            <v>2.7199841930389681</v>
          </cell>
          <cell r="J104">
            <v>1.7377259490948029</v>
          </cell>
          <cell r="K104">
            <v>92</v>
          </cell>
          <cell r="L104">
            <v>1.0182435396616483</v>
          </cell>
          <cell r="M104">
            <v>0</v>
          </cell>
          <cell r="N104">
            <v>1.1246613546714497</v>
          </cell>
          <cell r="P104">
            <v>1.0928556794701536</v>
          </cell>
          <cell r="Q104">
            <v>0</v>
          </cell>
          <cell r="R104">
            <v>1.8111265491778581</v>
          </cell>
          <cell r="T104">
            <v>1.0182435396616483</v>
          </cell>
          <cell r="U104">
            <v>1.0049999999999999</v>
          </cell>
          <cell r="V104">
            <v>1.1246613546714497</v>
          </cell>
          <cell r="X104">
            <v>1.0157435396616483</v>
          </cell>
          <cell r="Y104">
            <v>1.02</v>
          </cell>
          <cell r="Z104">
            <v>1.1265305368952854</v>
          </cell>
          <cell r="AB104">
            <v>1.0157435396616483</v>
          </cell>
          <cell r="AC104">
            <v>1.02</v>
          </cell>
          <cell r="AD104">
            <v>1.1265305368952854</v>
          </cell>
          <cell r="AF104">
            <v>1.0928556794701536</v>
          </cell>
          <cell r="AG104">
            <v>0</v>
          </cell>
          <cell r="AH104">
            <v>1.8111265491778581</v>
          </cell>
          <cell r="AJ104">
            <v>1.0157435396616483</v>
          </cell>
          <cell r="AK104">
            <v>1.02</v>
          </cell>
          <cell r="AL104">
            <v>1.1265305368952854</v>
          </cell>
          <cell r="AN104">
            <v>1.0182435396616483</v>
          </cell>
          <cell r="AO104">
            <v>1.0049999999999999</v>
          </cell>
          <cell r="AP104">
            <v>1.1246613546714497</v>
          </cell>
          <cell r="AR104">
            <v>37987</v>
          </cell>
          <cell r="AS104">
            <v>2.7823888888888892</v>
          </cell>
          <cell r="AT104">
            <v>1.0509715868552483</v>
          </cell>
          <cell r="AU104">
            <v>1.0928556794701536</v>
          </cell>
          <cell r="AV104">
            <v>1.0928556794701536</v>
          </cell>
          <cell r="AW104">
            <v>3.5816729773163649</v>
          </cell>
        </row>
        <row r="105">
          <cell r="A105">
            <v>38018</v>
          </cell>
          <cell r="B105">
            <v>271.7538705377961</v>
          </cell>
          <cell r="C105">
            <v>182.67388741979488</v>
          </cell>
          <cell r="D105">
            <v>2.8004004262298166</v>
          </cell>
          <cell r="E105">
            <v>1.8128854223524336</v>
          </cell>
          <cell r="F105">
            <v>1.0928556794701536</v>
          </cell>
          <cell r="G105">
            <v>1.0182435396616483</v>
          </cell>
          <cell r="H105">
            <v>1.0157435396616483</v>
          </cell>
          <cell r="I105">
            <v>2.7199841930389681</v>
          </cell>
          <cell r="J105">
            <v>1.7377259490948029</v>
          </cell>
          <cell r="K105">
            <v>93</v>
          </cell>
          <cell r="L105">
            <v>1.0182435396616483</v>
          </cell>
          <cell r="M105">
            <v>0</v>
          </cell>
          <cell r="N105">
            <v>1.1246613546714497</v>
          </cell>
          <cell r="P105">
            <v>1.0928556794701536</v>
          </cell>
          <cell r="Q105">
            <v>0</v>
          </cell>
          <cell r="R105">
            <v>1.8111265491778581</v>
          </cell>
          <cell r="T105">
            <v>1.0182435396616483</v>
          </cell>
          <cell r="U105">
            <v>1.0049999999999999</v>
          </cell>
          <cell r="V105">
            <v>1.1246613546714497</v>
          </cell>
          <cell r="X105">
            <v>1.0157435396616483</v>
          </cell>
          <cell r="Y105">
            <v>1.02</v>
          </cell>
          <cell r="Z105">
            <v>1.1265305368952854</v>
          </cell>
          <cell r="AB105">
            <v>1.0157435396616483</v>
          </cell>
          <cell r="AC105">
            <v>1.02</v>
          </cell>
          <cell r="AD105">
            <v>1.1265305368952854</v>
          </cell>
          <cell r="AF105">
            <v>1.0928556794701536</v>
          </cell>
          <cell r="AG105">
            <v>0</v>
          </cell>
          <cell r="AH105">
            <v>1.8111265491778581</v>
          </cell>
          <cell r="AJ105">
            <v>1.0157435396616483</v>
          </cell>
          <cell r="AK105">
            <v>1.02</v>
          </cell>
          <cell r="AL105">
            <v>1.1265305368952854</v>
          </cell>
          <cell r="AN105">
            <v>1.0182435396616483</v>
          </cell>
          <cell r="AO105">
            <v>1.0049999999999999</v>
          </cell>
          <cell r="AP105">
            <v>1.1246613546714497</v>
          </cell>
          <cell r="AR105">
            <v>38018</v>
          </cell>
          <cell r="AS105">
            <v>2.7823888888888892</v>
          </cell>
          <cell r="AT105">
            <v>1.0509715868552483</v>
          </cell>
          <cell r="AU105">
            <v>1.0928556794701536</v>
          </cell>
          <cell r="AV105">
            <v>1.0928556794701536</v>
          </cell>
          <cell r="AW105">
            <v>3.5816729773163649</v>
          </cell>
        </row>
        <row r="106">
          <cell r="A106">
            <v>38047</v>
          </cell>
          <cell r="B106">
            <v>273.59765161155156</v>
          </cell>
          <cell r="C106">
            <v>182.90712628329698</v>
          </cell>
          <cell r="D106">
            <v>2.8094498713495</v>
          </cell>
          <cell r="E106">
            <v>1.8228579565933549</v>
          </cell>
          <cell r="F106">
            <v>1.0928556794701536</v>
          </cell>
          <cell r="G106">
            <v>1.0182435396616483</v>
          </cell>
          <cell r="H106">
            <v>1.0157435396616483</v>
          </cell>
          <cell r="I106">
            <v>2.7199841930389681</v>
          </cell>
          <cell r="J106">
            <v>1.7377259490948029</v>
          </cell>
          <cell r="K106">
            <v>94</v>
          </cell>
          <cell r="L106">
            <v>1.0182435396616483</v>
          </cell>
          <cell r="M106">
            <v>0</v>
          </cell>
          <cell r="N106">
            <v>1.1246613546714497</v>
          </cell>
          <cell r="P106">
            <v>1.0928556794701536</v>
          </cell>
          <cell r="Q106">
            <v>0</v>
          </cell>
          <cell r="R106">
            <v>1.8111265491778581</v>
          </cell>
          <cell r="T106">
            <v>1.0182435396616483</v>
          </cell>
          <cell r="U106">
            <v>1.0049999999999999</v>
          </cell>
          <cell r="V106">
            <v>1.1246613546714497</v>
          </cell>
          <cell r="X106">
            <v>1.0157435396616483</v>
          </cell>
          <cell r="Y106">
            <v>1.02</v>
          </cell>
          <cell r="Z106">
            <v>1.1265305368952854</v>
          </cell>
          <cell r="AB106">
            <v>1.0157435396616483</v>
          </cell>
          <cell r="AC106">
            <v>1.02</v>
          </cell>
          <cell r="AD106">
            <v>1.1265305368952854</v>
          </cell>
          <cell r="AF106">
            <v>1.0928556794701536</v>
          </cell>
          <cell r="AG106">
            <v>0</v>
          </cell>
          <cell r="AH106">
            <v>1.8111265491778581</v>
          </cell>
          <cell r="AJ106">
            <v>1.0157435396616483</v>
          </cell>
          <cell r="AK106">
            <v>1.02</v>
          </cell>
          <cell r="AL106">
            <v>1.1265305368952854</v>
          </cell>
          <cell r="AN106">
            <v>1.0182435396616483</v>
          </cell>
          <cell r="AO106">
            <v>1.0049999999999999</v>
          </cell>
          <cell r="AP106">
            <v>1.1246613546714497</v>
          </cell>
          <cell r="AR106">
            <v>38047</v>
          </cell>
          <cell r="AS106">
            <v>2.7823888888888892</v>
          </cell>
          <cell r="AT106">
            <v>1.0509715868552483</v>
          </cell>
          <cell r="AU106">
            <v>1.0928556794701536</v>
          </cell>
          <cell r="AV106">
            <v>1.0928556794701536</v>
          </cell>
          <cell r="AW106">
            <v>3.5816729773163649</v>
          </cell>
        </row>
        <row r="107">
          <cell r="A107">
            <v>38078</v>
          </cell>
          <cell r="B107">
            <v>275.45394227216667</v>
          </cell>
          <cell r="C107">
            <v>183.14066294725768</v>
          </cell>
          <cell r="D107">
            <v>2.8185285595932048</v>
          </cell>
          <cell r="E107">
            <v>1.8328853489284282</v>
          </cell>
          <cell r="F107">
            <v>1.0928556794701536</v>
          </cell>
          <cell r="G107">
            <v>1.0182435396616483</v>
          </cell>
          <cell r="H107">
            <v>1.0157435396616483</v>
          </cell>
          <cell r="I107">
            <v>2.7199841930389681</v>
          </cell>
          <cell r="J107">
            <v>1.7377259490948029</v>
          </cell>
          <cell r="K107">
            <v>95</v>
          </cell>
          <cell r="L107">
            <v>1.0182435396616483</v>
          </cell>
          <cell r="M107">
            <v>0</v>
          </cell>
          <cell r="N107">
            <v>1.1246613546714497</v>
          </cell>
          <cell r="P107">
            <v>1.0928556794701536</v>
          </cell>
          <cell r="Q107">
            <v>0</v>
          </cell>
          <cell r="R107">
            <v>1.8111265491778581</v>
          </cell>
          <cell r="T107">
            <v>1.0182435396616483</v>
          </cell>
          <cell r="U107">
            <v>1.0049999999999999</v>
          </cell>
          <cell r="V107">
            <v>1.1246613546714497</v>
          </cell>
          <cell r="X107">
            <v>1.0157435396616483</v>
          </cell>
          <cell r="Y107">
            <v>1.02</v>
          </cell>
          <cell r="Z107">
            <v>1.1265305368952854</v>
          </cell>
          <cell r="AB107">
            <v>1.0157435396616483</v>
          </cell>
          <cell r="AC107">
            <v>1.02</v>
          </cell>
          <cell r="AD107">
            <v>1.1265305368952854</v>
          </cell>
          <cell r="AF107">
            <v>1.0928556794701536</v>
          </cell>
          <cell r="AG107">
            <v>0</v>
          </cell>
          <cell r="AH107">
            <v>1.8111265491778581</v>
          </cell>
          <cell r="AJ107">
            <v>1.0157435396616483</v>
          </cell>
          <cell r="AK107">
            <v>1.02</v>
          </cell>
          <cell r="AL107">
            <v>1.1265305368952854</v>
          </cell>
          <cell r="AN107">
            <v>1.0182435396616483</v>
          </cell>
          <cell r="AO107">
            <v>1.0049999999999999</v>
          </cell>
          <cell r="AP107">
            <v>1.1246613546714497</v>
          </cell>
          <cell r="AR107">
            <v>38078</v>
          </cell>
          <cell r="AS107">
            <v>2.7823888888888892</v>
          </cell>
          <cell r="AT107">
            <v>1.0509715868552483</v>
          </cell>
          <cell r="AU107">
            <v>1.0928556794701536</v>
          </cell>
          <cell r="AV107">
            <v>1.0928556794701536</v>
          </cell>
          <cell r="AW107">
            <v>3.5816729773163649</v>
          </cell>
        </row>
        <row r="108">
          <cell r="A108">
            <v>38108</v>
          </cell>
          <cell r="B108">
            <v>277.32282739401489</v>
          </cell>
          <cell r="C108">
            <v>183.37449779190999</v>
          </cell>
          <cell r="D108">
            <v>2.827636585459576</v>
          </cell>
          <cell r="E108">
            <v>1.8429679011275371</v>
          </cell>
          <cell r="F108">
            <v>1.0878556677638802</v>
          </cell>
          <cell r="G108">
            <v>1.0164838851204905</v>
          </cell>
          <cell r="H108">
            <v>1.0139838851204905</v>
          </cell>
          <cell r="I108">
            <v>2.7199841930389681</v>
          </cell>
          <cell r="J108">
            <v>1.7377259490948029</v>
          </cell>
          <cell r="K108">
            <v>96</v>
          </cell>
          <cell r="L108">
            <v>1.0164838851204905</v>
          </cell>
          <cell r="M108">
            <v>0</v>
          </cell>
          <cell r="N108">
            <v>1.143200143241309</v>
          </cell>
          <cell r="P108">
            <v>1.0878556677638802</v>
          </cell>
          <cell r="Q108">
            <v>0</v>
          </cell>
          <cell r="R108">
            <v>1.9702442815607708</v>
          </cell>
          <cell r="T108">
            <v>1.0164838851204905</v>
          </cell>
          <cell r="U108">
            <v>1.0049999999999999</v>
          </cell>
          <cell r="V108">
            <v>1.143200143241309</v>
          </cell>
          <cell r="X108">
            <v>1.0139838851204905</v>
          </cell>
          <cell r="Y108">
            <v>1.02</v>
          </cell>
          <cell r="Z108">
            <v>1.1490611476331911</v>
          </cell>
          <cell r="AB108">
            <v>1.0139838851204905</v>
          </cell>
          <cell r="AC108">
            <v>1.02</v>
          </cell>
          <cell r="AD108">
            <v>1.1490611476331911</v>
          </cell>
          <cell r="AF108">
            <v>1.0878556677638802</v>
          </cell>
          <cell r="AG108">
            <v>0</v>
          </cell>
          <cell r="AH108">
            <v>1.9702442815607708</v>
          </cell>
          <cell r="AJ108">
            <v>1.0139838851204905</v>
          </cell>
          <cell r="AK108">
            <v>1.02</v>
          </cell>
          <cell r="AL108">
            <v>1.1490611476331911</v>
          </cell>
          <cell r="AN108">
            <v>1.0164838851204905</v>
          </cell>
          <cell r="AO108">
            <v>1.0049999999999999</v>
          </cell>
          <cell r="AP108">
            <v>1.143200143241309</v>
          </cell>
          <cell r="AR108">
            <v>38108</v>
          </cell>
          <cell r="AS108">
            <v>2.7823888888888892</v>
          </cell>
          <cell r="AT108">
            <v>1.0509715868552483</v>
          </cell>
          <cell r="AU108">
            <v>1.0878556677638802</v>
          </cell>
          <cell r="AV108">
            <v>1.0878556677638802</v>
          </cell>
          <cell r="AW108">
            <v>3.8963432484503393</v>
          </cell>
        </row>
        <row r="109">
          <cell r="A109">
            <v>38139</v>
          </cell>
          <cell r="B109">
            <v>279.20439242732073</v>
          </cell>
          <cell r="C109">
            <v>183.60863119797239</v>
          </cell>
          <cell r="D109">
            <v>2.8367740437526296</v>
          </cell>
          <cell r="E109">
            <v>1.8531059166205759</v>
          </cell>
          <cell r="F109">
            <v>1.0878556677638802</v>
          </cell>
          <cell r="G109">
            <v>1.0164838851204905</v>
          </cell>
          <cell r="H109">
            <v>1.0139838851204905</v>
          </cell>
          <cell r="I109">
            <v>2.7199841930389681</v>
          </cell>
          <cell r="J109">
            <v>1.7377259490948029</v>
          </cell>
          <cell r="K109">
            <v>97</v>
          </cell>
          <cell r="L109">
            <v>1.0164838851204905</v>
          </cell>
          <cell r="M109">
            <v>0</v>
          </cell>
          <cell r="N109">
            <v>1.143200143241309</v>
          </cell>
          <cell r="P109">
            <v>1.0878556677638802</v>
          </cell>
          <cell r="Q109">
            <v>0</v>
          </cell>
          <cell r="R109">
            <v>1.9702442815607708</v>
          </cell>
          <cell r="T109">
            <v>1.0164838851204905</v>
          </cell>
          <cell r="U109">
            <v>1.0049999999999999</v>
          </cell>
          <cell r="V109">
            <v>1.143200143241309</v>
          </cell>
          <cell r="X109">
            <v>1.0139838851204905</v>
          </cell>
          <cell r="Y109">
            <v>1.02</v>
          </cell>
          <cell r="Z109">
            <v>1.1490611476331911</v>
          </cell>
          <cell r="AB109">
            <v>1.0139838851204905</v>
          </cell>
          <cell r="AC109">
            <v>1.02</v>
          </cell>
          <cell r="AD109">
            <v>1.1490611476331911</v>
          </cell>
          <cell r="AF109">
            <v>1.0878556677638802</v>
          </cell>
          <cell r="AG109">
            <v>0</v>
          </cell>
          <cell r="AH109">
            <v>1.9702442815607708</v>
          </cell>
          <cell r="AJ109">
            <v>1.0139838851204905</v>
          </cell>
          <cell r="AK109">
            <v>1.02</v>
          </cell>
          <cell r="AL109">
            <v>1.1490611476331911</v>
          </cell>
          <cell r="AN109">
            <v>1.0164838851204905</v>
          </cell>
          <cell r="AO109">
            <v>1.0049999999999999</v>
          </cell>
          <cell r="AP109">
            <v>1.143200143241309</v>
          </cell>
          <cell r="AR109">
            <v>38139</v>
          </cell>
          <cell r="AS109">
            <v>2.7823888888888892</v>
          </cell>
          <cell r="AT109">
            <v>1.0509715868552483</v>
          </cell>
          <cell r="AU109">
            <v>1.0878556677638802</v>
          </cell>
          <cell r="AV109">
            <v>1.0878556677638802</v>
          </cell>
          <cell r="AW109">
            <v>3.8963432484503393</v>
          </cell>
        </row>
        <row r="110">
          <cell r="A110">
            <v>38169</v>
          </cell>
          <cell r="B110">
            <v>281.09872340206681</v>
          </cell>
          <cell r="C110">
            <v>183.84306354664943</v>
          </cell>
          <cell r="D110">
            <v>2.8459410295827392</v>
          </cell>
          <cell r="E110">
            <v>1.8632997005065826</v>
          </cell>
          <cell r="F110">
            <v>1.0878556677638802</v>
          </cell>
          <cell r="G110">
            <v>1.0164838851204905</v>
          </cell>
          <cell r="H110">
            <v>1.0139838851204905</v>
          </cell>
          <cell r="I110">
            <v>2.7199841930389681</v>
          </cell>
          <cell r="J110">
            <v>1.7377259490948029</v>
          </cell>
          <cell r="K110">
            <v>98</v>
          </cell>
          <cell r="L110">
            <v>1.0164838851204905</v>
          </cell>
          <cell r="M110">
            <v>0</v>
          </cell>
          <cell r="N110">
            <v>1.143200143241309</v>
          </cell>
          <cell r="P110">
            <v>1.0878556677638802</v>
          </cell>
          <cell r="Q110">
            <v>0</v>
          </cell>
          <cell r="R110">
            <v>1.9702442815607708</v>
          </cell>
          <cell r="T110">
            <v>1.0164838851204905</v>
          </cell>
          <cell r="U110">
            <v>1.0049999999999999</v>
          </cell>
          <cell r="V110">
            <v>1.143200143241309</v>
          </cell>
          <cell r="X110">
            <v>1.0139838851204905</v>
          </cell>
          <cell r="Y110">
            <v>1.02</v>
          </cell>
          <cell r="Z110">
            <v>1.1490611476331911</v>
          </cell>
          <cell r="AB110">
            <v>1.0139838851204905</v>
          </cell>
          <cell r="AC110">
            <v>1.02</v>
          </cell>
          <cell r="AD110">
            <v>1.1490611476331911</v>
          </cell>
          <cell r="AF110">
            <v>1.0878556677638802</v>
          </cell>
          <cell r="AG110">
            <v>0</v>
          </cell>
          <cell r="AH110">
            <v>1.9702442815607708</v>
          </cell>
          <cell r="AJ110">
            <v>1.0139838851204905</v>
          </cell>
          <cell r="AK110">
            <v>1.02</v>
          </cell>
          <cell r="AL110">
            <v>1.1490611476331911</v>
          </cell>
          <cell r="AN110">
            <v>1.0164838851204905</v>
          </cell>
          <cell r="AO110">
            <v>1.0049999999999999</v>
          </cell>
          <cell r="AP110">
            <v>1.143200143241309</v>
          </cell>
          <cell r="AR110">
            <v>38169</v>
          </cell>
          <cell r="AS110">
            <v>2.7823888888888892</v>
          </cell>
          <cell r="AT110">
            <v>1.0509715868552483</v>
          </cell>
          <cell r="AU110">
            <v>1.0878556677638802</v>
          </cell>
          <cell r="AV110">
            <v>1.0878556677638802</v>
          </cell>
          <cell r="AW110">
            <v>3.8963432484503393</v>
          </cell>
        </row>
        <row r="111">
          <cell r="A111">
            <v>38200</v>
          </cell>
          <cell r="B111">
            <v>283.00590693192743</v>
          </cell>
          <cell r="C111">
            <v>184.07779521963246</v>
          </cell>
          <cell r="D111">
            <v>2.8551376383676255</v>
          </cell>
          <cell r="E111">
            <v>1.8735495595629195</v>
          </cell>
          <cell r="F111">
            <v>1.0878556677638802</v>
          </cell>
          <cell r="G111">
            <v>1.0164838851204905</v>
          </cell>
          <cell r="H111">
            <v>1.0139838851204905</v>
          </cell>
          <cell r="I111">
            <v>2.7199841930389681</v>
          </cell>
          <cell r="J111">
            <v>1.7377259490948029</v>
          </cell>
          <cell r="K111">
            <v>99</v>
          </cell>
          <cell r="L111">
            <v>1.0164838851204905</v>
          </cell>
          <cell r="M111">
            <v>0</v>
          </cell>
          <cell r="N111">
            <v>1.143200143241309</v>
          </cell>
          <cell r="P111">
            <v>1.0878556677638802</v>
          </cell>
          <cell r="Q111">
            <v>0</v>
          </cell>
          <cell r="R111">
            <v>1.9702442815607708</v>
          </cell>
          <cell r="T111">
            <v>1.0164838851204905</v>
          </cell>
          <cell r="U111">
            <v>1.0049999999999999</v>
          </cell>
          <cell r="V111">
            <v>1.143200143241309</v>
          </cell>
          <cell r="X111">
            <v>1.0139838851204905</v>
          </cell>
          <cell r="Y111">
            <v>1.02</v>
          </cell>
          <cell r="Z111">
            <v>1.1490611476331911</v>
          </cell>
          <cell r="AB111">
            <v>1.0139838851204905</v>
          </cell>
          <cell r="AC111">
            <v>1.02</v>
          </cell>
          <cell r="AD111">
            <v>1.1490611476331911</v>
          </cell>
          <cell r="AF111">
            <v>1.0878556677638802</v>
          </cell>
          <cell r="AG111">
            <v>0</v>
          </cell>
          <cell r="AH111">
            <v>1.9702442815607708</v>
          </cell>
          <cell r="AJ111">
            <v>1.0139838851204905</v>
          </cell>
          <cell r="AK111">
            <v>1.02</v>
          </cell>
          <cell r="AL111">
            <v>1.1490611476331911</v>
          </cell>
          <cell r="AN111">
            <v>1.0164838851204905</v>
          </cell>
          <cell r="AO111">
            <v>1.0049999999999999</v>
          </cell>
          <cell r="AP111">
            <v>1.143200143241309</v>
          </cell>
          <cell r="AR111">
            <v>38200</v>
          </cell>
          <cell r="AS111">
            <v>2.7823888888888892</v>
          </cell>
          <cell r="AT111">
            <v>1.0509715868552483</v>
          </cell>
          <cell r="AU111">
            <v>1.0878556677638802</v>
          </cell>
          <cell r="AV111">
            <v>1.0878556677638802</v>
          </cell>
          <cell r="AW111">
            <v>3.8963432484503393</v>
          </cell>
        </row>
        <row r="112">
          <cell r="A112">
            <v>38231</v>
          </cell>
          <cell r="B112">
            <v>284.92603021822856</v>
          </cell>
          <cell r="C112">
            <v>184.31282659910016</v>
          </cell>
          <cell r="D112">
            <v>2.8643639658333497</v>
          </cell>
          <cell r="E112">
            <v>1.8838558022545064</v>
          </cell>
          <cell r="F112">
            <v>1.0878556677638802</v>
          </cell>
          <cell r="G112">
            <v>1.0164838851204905</v>
          </cell>
          <cell r="H112">
            <v>1.0139838851204905</v>
          </cell>
          <cell r="I112">
            <v>2.7199841930389681</v>
          </cell>
          <cell r="J112">
            <v>1.7377259490948029</v>
          </cell>
          <cell r="K112">
            <v>100</v>
          </cell>
          <cell r="L112">
            <v>1.0164838851204905</v>
          </cell>
          <cell r="M112">
            <v>0</v>
          </cell>
          <cell r="N112">
            <v>1.143200143241309</v>
          </cell>
          <cell r="P112">
            <v>1.0878556677638802</v>
          </cell>
          <cell r="Q112">
            <v>0</v>
          </cell>
          <cell r="R112">
            <v>1.9702442815607708</v>
          </cell>
          <cell r="T112">
            <v>1.0164838851204905</v>
          </cell>
          <cell r="U112">
            <v>1.0049999999999999</v>
          </cell>
          <cell r="V112">
            <v>1.143200143241309</v>
          </cell>
          <cell r="X112">
            <v>1.0139838851204905</v>
          </cell>
          <cell r="Y112">
            <v>1.02</v>
          </cell>
          <cell r="Z112">
            <v>1.1490611476331911</v>
          </cell>
          <cell r="AB112">
            <v>1.0139838851204905</v>
          </cell>
          <cell r="AC112">
            <v>1.02</v>
          </cell>
          <cell r="AD112">
            <v>1.1490611476331911</v>
          </cell>
          <cell r="AF112">
            <v>1.0878556677638802</v>
          </cell>
          <cell r="AG112">
            <v>0</v>
          </cell>
          <cell r="AH112">
            <v>1.9702442815607708</v>
          </cell>
          <cell r="AJ112">
            <v>1.0139838851204905</v>
          </cell>
          <cell r="AK112">
            <v>1.02</v>
          </cell>
          <cell r="AL112">
            <v>1.1490611476331911</v>
          </cell>
          <cell r="AN112">
            <v>1.0164838851204905</v>
          </cell>
          <cell r="AO112">
            <v>1.0049999999999999</v>
          </cell>
          <cell r="AP112">
            <v>1.143200143241309</v>
          </cell>
          <cell r="AR112">
            <v>38231</v>
          </cell>
          <cell r="AS112">
            <v>2.7823888888888892</v>
          </cell>
          <cell r="AT112">
            <v>1.0509715868552483</v>
          </cell>
          <cell r="AU112">
            <v>1.0878556677638802</v>
          </cell>
          <cell r="AV112">
            <v>1.0878556677638802</v>
          </cell>
          <cell r="AW112">
            <v>3.8963432484503393</v>
          </cell>
        </row>
        <row r="113">
          <cell r="A113">
            <v>38261</v>
          </cell>
          <cell r="B113">
            <v>286.85918105393517</v>
          </cell>
          <cell r="C113">
            <v>184.54815806771913</v>
          </cell>
          <cell r="D113">
            <v>2.8736201080153108</v>
          </cell>
          <cell r="E113">
            <v>1.8942187387431033</v>
          </cell>
          <cell r="F113">
            <v>1.0878556677638802</v>
          </cell>
          <cell r="G113">
            <v>1.0164838851204905</v>
          </cell>
          <cell r="H113">
            <v>1.0139838851204905</v>
          </cell>
          <cell r="I113">
            <v>2.7199841930389681</v>
          </cell>
          <cell r="J113">
            <v>1.7377259490948029</v>
          </cell>
          <cell r="K113">
            <v>101</v>
          </cell>
          <cell r="L113">
            <v>1.0164838851204905</v>
          </cell>
          <cell r="M113">
            <v>0</v>
          </cell>
          <cell r="N113">
            <v>1.143200143241309</v>
          </cell>
          <cell r="P113">
            <v>1.0878556677638802</v>
          </cell>
          <cell r="Q113">
            <v>0</v>
          </cell>
          <cell r="R113">
            <v>1.9702442815607708</v>
          </cell>
          <cell r="T113">
            <v>1.0164838851204905</v>
          </cell>
          <cell r="U113">
            <v>1.0049999999999999</v>
          </cell>
          <cell r="V113">
            <v>1.143200143241309</v>
          </cell>
          <cell r="X113">
            <v>1.0139838851204905</v>
          </cell>
          <cell r="Y113">
            <v>1.02</v>
          </cell>
          <cell r="Z113">
            <v>1.1490611476331911</v>
          </cell>
          <cell r="AB113">
            <v>1.0139838851204905</v>
          </cell>
          <cell r="AC113">
            <v>1.02</v>
          </cell>
          <cell r="AD113">
            <v>1.1490611476331911</v>
          </cell>
          <cell r="AF113">
            <v>1.0878556677638802</v>
          </cell>
          <cell r="AG113">
            <v>0</v>
          </cell>
          <cell r="AH113">
            <v>1.9702442815607708</v>
          </cell>
          <cell r="AJ113">
            <v>1.0139838851204905</v>
          </cell>
          <cell r="AK113">
            <v>1.02</v>
          </cell>
          <cell r="AL113">
            <v>1.1490611476331911</v>
          </cell>
          <cell r="AN113">
            <v>1.0164838851204905</v>
          </cell>
          <cell r="AO113">
            <v>1.0049999999999999</v>
          </cell>
          <cell r="AP113">
            <v>1.143200143241309</v>
          </cell>
          <cell r="AR113">
            <v>38261</v>
          </cell>
          <cell r="AS113">
            <v>2.7823888888888892</v>
          </cell>
          <cell r="AT113">
            <v>1.0509715868552483</v>
          </cell>
          <cell r="AU113">
            <v>1.0878556677638802</v>
          </cell>
          <cell r="AV113">
            <v>1.0878556677638802</v>
          </cell>
          <cell r="AW113">
            <v>3.8963432484503393</v>
          </cell>
        </row>
        <row r="114">
          <cell r="A114">
            <v>38292</v>
          </cell>
          <cell r="B114">
            <v>288.8054478276652</v>
          </cell>
          <cell r="C114">
            <v>184.78379000864456</v>
          </cell>
          <cell r="D114">
            <v>2.8829061612592439</v>
          </cell>
          <cell r="E114">
            <v>1.9046386808966445</v>
          </cell>
          <cell r="F114">
            <v>1.0878556677638802</v>
          </cell>
          <cell r="G114">
            <v>1.0164838851204905</v>
          </cell>
          <cell r="H114">
            <v>1.0139838851204905</v>
          </cell>
          <cell r="I114">
            <v>2.7199841930389681</v>
          </cell>
          <cell r="J114">
            <v>1.7377259490948029</v>
          </cell>
          <cell r="K114">
            <v>102</v>
          </cell>
          <cell r="L114">
            <v>1.0164838851204905</v>
          </cell>
          <cell r="M114">
            <v>0</v>
          </cell>
          <cell r="N114">
            <v>1.143200143241309</v>
          </cell>
          <cell r="P114">
            <v>1.0878556677638802</v>
          </cell>
          <cell r="Q114">
            <v>0</v>
          </cell>
          <cell r="R114">
            <v>1.9702442815607708</v>
          </cell>
          <cell r="T114">
            <v>1.0164838851204905</v>
          </cell>
          <cell r="U114">
            <v>1.0049999999999999</v>
          </cell>
          <cell r="V114">
            <v>1.143200143241309</v>
          </cell>
          <cell r="X114">
            <v>1.0139838851204905</v>
          </cell>
          <cell r="Y114">
            <v>1.02</v>
          </cell>
          <cell r="Z114">
            <v>1.1490611476331911</v>
          </cell>
          <cell r="AB114">
            <v>1.0139838851204905</v>
          </cell>
          <cell r="AC114">
            <v>1.02</v>
          </cell>
          <cell r="AD114">
            <v>1.1490611476331911</v>
          </cell>
          <cell r="AF114">
            <v>1.0878556677638802</v>
          </cell>
          <cell r="AG114">
            <v>0</v>
          </cell>
          <cell r="AH114">
            <v>1.9702442815607708</v>
          </cell>
          <cell r="AJ114">
            <v>1.0139838851204905</v>
          </cell>
          <cell r="AK114">
            <v>1.02</v>
          </cell>
          <cell r="AL114">
            <v>1.1490611476331911</v>
          </cell>
          <cell r="AN114">
            <v>1.0164838851204905</v>
          </cell>
          <cell r="AO114">
            <v>1.0049999999999999</v>
          </cell>
          <cell r="AP114">
            <v>1.143200143241309</v>
          </cell>
          <cell r="AR114">
            <v>38292</v>
          </cell>
          <cell r="AS114">
            <v>2.7823888888888892</v>
          </cell>
          <cell r="AT114">
            <v>1.0509715868552483</v>
          </cell>
          <cell r="AU114">
            <v>1.0878556677638802</v>
          </cell>
          <cell r="AV114">
            <v>1.0878556677638802</v>
          </cell>
          <cell r="AW114">
            <v>3.8963432484503393</v>
          </cell>
        </row>
        <row r="115">
          <cell r="A115">
            <v>38322</v>
          </cell>
          <cell r="B115">
            <v>290.76491952773085</v>
          </cell>
          <cell r="C115">
            <v>185.0197228055209</v>
          </cell>
          <cell r="D115">
            <v>2.8922222222222227</v>
          </cell>
          <cell r="E115">
            <v>1.9151159422986244</v>
          </cell>
          <cell r="F115">
            <v>1.0878556677638802</v>
          </cell>
          <cell r="G115">
            <v>1.0164838851204905</v>
          </cell>
          <cell r="H115">
            <v>1.0139838851204905</v>
          </cell>
          <cell r="I115">
            <v>2.7199841930389681</v>
          </cell>
          <cell r="J115">
            <v>1.7377259490948029</v>
          </cell>
          <cell r="K115">
            <v>103</v>
          </cell>
          <cell r="L115">
            <v>1.0164838851204905</v>
          </cell>
          <cell r="M115">
            <v>0</v>
          </cell>
          <cell r="N115">
            <v>1.143200143241309</v>
          </cell>
          <cell r="P115">
            <v>1.0878556677638802</v>
          </cell>
          <cell r="Q115">
            <v>0</v>
          </cell>
          <cell r="R115">
            <v>1.9702442815607708</v>
          </cell>
          <cell r="T115">
            <v>1.0164838851204905</v>
          </cell>
          <cell r="U115">
            <v>1.0049999999999999</v>
          </cell>
          <cell r="V115">
            <v>1.143200143241309</v>
          </cell>
          <cell r="X115">
            <v>1.0139838851204905</v>
          </cell>
          <cell r="Y115">
            <v>1.02</v>
          </cell>
          <cell r="Z115">
            <v>1.1490611476331911</v>
          </cell>
          <cell r="AB115">
            <v>1.0139838851204905</v>
          </cell>
          <cell r="AC115">
            <v>1.02</v>
          </cell>
          <cell r="AD115">
            <v>1.1490611476331911</v>
          </cell>
          <cell r="AF115">
            <v>1.0878556677638802</v>
          </cell>
          <cell r="AG115">
            <v>0</v>
          </cell>
          <cell r="AH115">
            <v>1.9702442815607708</v>
          </cell>
          <cell r="AJ115">
            <v>1.0139838851204905</v>
          </cell>
          <cell r="AK115">
            <v>1.02</v>
          </cell>
          <cell r="AL115">
            <v>1.1490611476331911</v>
          </cell>
          <cell r="AN115">
            <v>1.0164838851204905</v>
          </cell>
          <cell r="AO115">
            <v>1.0049999999999999</v>
          </cell>
          <cell r="AP115">
            <v>1.143200143241309</v>
          </cell>
          <cell r="AR115">
            <v>38322</v>
          </cell>
          <cell r="AS115">
            <v>2.7823888888888892</v>
          </cell>
          <cell r="AT115">
            <v>1.0509715868552483</v>
          </cell>
          <cell r="AU115">
            <v>1.0878556677638802</v>
          </cell>
          <cell r="AV115">
            <v>1.0878556677638802</v>
          </cell>
          <cell r="AW115">
            <v>3.8963432484503393</v>
          </cell>
        </row>
        <row r="116">
          <cell r="A116">
            <v>38353</v>
          </cell>
          <cell r="B116">
            <v>292.62497967829046</v>
          </cell>
          <cell r="C116">
            <v>185.23595930104665</v>
          </cell>
          <cell r="D116">
            <v>2.9024826016564202</v>
          </cell>
          <cell r="E116">
            <v>1.9251172568293475</v>
          </cell>
          <cell r="F116">
            <v>1.0878556677638802</v>
          </cell>
          <cell r="G116">
            <v>1.0164838851204905</v>
          </cell>
          <cell r="H116">
            <v>1.0139838851204905</v>
          </cell>
          <cell r="I116">
            <v>2.8415300618087591</v>
          </cell>
          <cell r="J116">
            <v>1.8585290346642849</v>
          </cell>
          <cell r="K116">
            <v>104</v>
          </cell>
          <cell r="L116">
            <v>1.0164838851204905</v>
          </cell>
          <cell r="M116">
            <v>0</v>
          </cell>
          <cell r="N116">
            <v>1.143200143241309</v>
          </cell>
          <cell r="P116">
            <v>1.0878556677638802</v>
          </cell>
          <cell r="Q116">
            <v>0</v>
          </cell>
          <cell r="R116">
            <v>1.9702442815607708</v>
          </cell>
          <cell r="T116">
            <v>1.0164838851204905</v>
          </cell>
          <cell r="U116">
            <v>1.0049999999999999</v>
          </cell>
          <cell r="V116">
            <v>1.143200143241309</v>
          </cell>
          <cell r="X116">
            <v>1.0139838851204905</v>
          </cell>
          <cell r="Y116">
            <v>1.02</v>
          </cell>
          <cell r="Z116">
            <v>1.1490611476331911</v>
          </cell>
          <cell r="AB116">
            <v>1.0139838851204905</v>
          </cell>
          <cell r="AC116">
            <v>1.02</v>
          </cell>
          <cell r="AD116">
            <v>1.1490611476331911</v>
          </cell>
          <cell r="AF116">
            <v>1.0878556677638802</v>
          </cell>
          <cell r="AG116">
            <v>0</v>
          </cell>
          <cell r="AH116">
            <v>1.9702442815607708</v>
          </cell>
          <cell r="AJ116">
            <v>1.0139838851204905</v>
          </cell>
          <cell r="AK116">
            <v>1.02</v>
          </cell>
          <cell r="AL116">
            <v>1.1490611476331911</v>
          </cell>
          <cell r="AN116">
            <v>1.0164838851204905</v>
          </cell>
          <cell r="AO116">
            <v>1.0049999999999999</v>
          </cell>
          <cell r="AP116">
            <v>1.143200143241309</v>
          </cell>
          <cell r="AR116">
            <v>38353</v>
          </cell>
          <cell r="AS116">
            <v>2.7823888888888892</v>
          </cell>
          <cell r="AT116">
            <v>1.0509715868552483</v>
          </cell>
          <cell r="AU116">
            <v>1.0878556677638802</v>
          </cell>
          <cell r="AV116">
            <v>1.0878556677638802</v>
          </cell>
          <cell r="AW116">
            <v>3.8963432484503393</v>
          </cell>
        </row>
        <row r="117">
          <cell r="A117">
            <v>38384</v>
          </cell>
          <cell r="B117">
            <v>294.49693887007322</v>
          </cell>
          <cell r="C117">
            <v>185.45244851677589</v>
          </cell>
          <cell r="D117">
            <v>2.9127793805710329</v>
          </cell>
          <cell r="E117">
            <v>1.935170801248681</v>
          </cell>
          <cell r="F117">
            <v>1.0878556677638802</v>
          </cell>
          <cell r="G117">
            <v>1.0164838851204905</v>
          </cell>
          <cell r="H117">
            <v>1.0139838851204905</v>
          </cell>
          <cell r="I117">
            <v>2.8415300618087591</v>
          </cell>
          <cell r="J117">
            <v>1.8585290346642849</v>
          </cell>
          <cell r="K117">
            <v>105</v>
          </cell>
          <cell r="L117">
            <v>1.0164838851204905</v>
          </cell>
          <cell r="M117">
            <v>0</v>
          </cell>
          <cell r="N117">
            <v>1.143200143241309</v>
          </cell>
          <cell r="P117">
            <v>1.0878556677638802</v>
          </cell>
          <cell r="Q117">
            <v>0</v>
          </cell>
          <cell r="R117">
            <v>1.9702442815607708</v>
          </cell>
          <cell r="T117">
            <v>1.0164838851204905</v>
          </cell>
          <cell r="U117">
            <v>1.0049999999999999</v>
          </cell>
          <cell r="V117">
            <v>1.143200143241309</v>
          </cell>
          <cell r="X117">
            <v>1.0139838851204905</v>
          </cell>
          <cell r="Y117">
            <v>1.02</v>
          </cell>
          <cell r="Z117">
            <v>1.1490611476331911</v>
          </cell>
          <cell r="AB117">
            <v>1.0139838851204905</v>
          </cell>
          <cell r="AC117">
            <v>1.02</v>
          </cell>
          <cell r="AD117">
            <v>1.1490611476331911</v>
          </cell>
          <cell r="AF117">
            <v>1.0878556677638802</v>
          </cell>
          <cell r="AG117">
            <v>0</v>
          </cell>
          <cell r="AH117">
            <v>1.9702442815607708</v>
          </cell>
          <cell r="AJ117">
            <v>1.0139838851204905</v>
          </cell>
          <cell r="AK117">
            <v>1.02</v>
          </cell>
          <cell r="AL117">
            <v>1.1490611476331911</v>
          </cell>
          <cell r="AN117">
            <v>1.0164838851204905</v>
          </cell>
          <cell r="AO117">
            <v>1.0049999999999999</v>
          </cell>
          <cell r="AP117">
            <v>1.143200143241309</v>
          </cell>
          <cell r="AR117">
            <v>38384</v>
          </cell>
          <cell r="AS117">
            <v>2.7823888888888892</v>
          </cell>
          <cell r="AT117">
            <v>1.0509715868552483</v>
          </cell>
          <cell r="AU117">
            <v>1.0878556677638802</v>
          </cell>
          <cell r="AV117">
            <v>1.0878556677638802</v>
          </cell>
          <cell r="AW117">
            <v>3.8963432484503393</v>
          </cell>
        </row>
        <row r="118">
          <cell r="A118">
            <v>38412</v>
          </cell>
          <cell r="B118">
            <v>296.38087322275834</v>
          </cell>
          <cell r="C118">
            <v>185.6691907480681</v>
          </cell>
          <cell r="D118">
            <v>2.9231126880959999</v>
          </cell>
          <cell r="E118">
            <v>1.9452768483168963</v>
          </cell>
          <cell r="F118">
            <v>1.0878556677638802</v>
          </cell>
          <cell r="G118">
            <v>1.0164838851204905</v>
          </cell>
          <cell r="H118">
            <v>1.0139838851204905</v>
          </cell>
          <cell r="I118">
            <v>2.8415300618087591</v>
          </cell>
          <cell r="J118">
            <v>1.8585290346642849</v>
          </cell>
          <cell r="K118">
            <v>106</v>
          </cell>
          <cell r="L118">
            <v>1.0164838851204905</v>
          </cell>
          <cell r="M118">
            <v>0</v>
          </cell>
          <cell r="N118">
            <v>1.143200143241309</v>
          </cell>
          <cell r="P118">
            <v>1.0878556677638802</v>
          </cell>
          <cell r="Q118">
            <v>0</v>
          </cell>
          <cell r="R118">
            <v>1.9702442815607708</v>
          </cell>
          <cell r="T118">
            <v>1.0164838851204905</v>
          </cell>
          <cell r="U118">
            <v>1.0049999999999999</v>
          </cell>
          <cell r="V118">
            <v>1.143200143241309</v>
          </cell>
          <cell r="X118">
            <v>1.0139838851204905</v>
          </cell>
          <cell r="Y118">
            <v>1.02</v>
          </cell>
          <cell r="Z118">
            <v>1.1490611476331911</v>
          </cell>
          <cell r="AB118">
            <v>1.0139838851204905</v>
          </cell>
          <cell r="AC118">
            <v>1.02</v>
          </cell>
          <cell r="AD118">
            <v>1.1490611476331911</v>
          </cell>
          <cell r="AF118">
            <v>1.0878556677638802</v>
          </cell>
          <cell r="AG118">
            <v>0</v>
          </cell>
          <cell r="AH118">
            <v>1.9702442815607708</v>
          </cell>
          <cell r="AJ118">
            <v>1.0139838851204905</v>
          </cell>
          <cell r="AK118">
            <v>1.02</v>
          </cell>
          <cell r="AL118">
            <v>1.1490611476331911</v>
          </cell>
          <cell r="AN118">
            <v>1.0164838851204905</v>
          </cell>
          <cell r="AO118">
            <v>1.0049999999999999</v>
          </cell>
          <cell r="AP118">
            <v>1.143200143241309</v>
          </cell>
          <cell r="AR118">
            <v>38412</v>
          </cell>
          <cell r="AS118">
            <v>2.9231126880959999</v>
          </cell>
          <cell r="AT118">
            <v>1.0505766105410617</v>
          </cell>
          <cell r="AU118">
            <v>1.0878556677638802</v>
          </cell>
          <cell r="AV118">
            <v>1.0878556677638802</v>
          </cell>
          <cell r="AW118">
            <v>3.8963432484503393</v>
          </cell>
        </row>
        <row r="119">
          <cell r="A119">
            <v>38443</v>
          </cell>
          <cell r="B119">
            <v>298.27685934297233</v>
          </cell>
          <cell r="C119">
            <v>185.88618629062799</v>
          </cell>
          <cell r="D119">
            <v>2.9334826538193588</v>
          </cell>
          <cell r="E119">
            <v>1.9554356722187012</v>
          </cell>
          <cell r="F119">
            <v>1.0878556677638802</v>
          </cell>
          <cell r="G119">
            <v>1.0164838851204905</v>
          </cell>
          <cell r="H119">
            <v>1.0139838851204905</v>
          </cell>
          <cell r="I119">
            <v>2.8415300618087591</v>
          </cell>
          <cell r="J119">
            <v>1.8585290346642849</v>
          </cell>
          <cell r="K119">
            <v>107</v>
          </cell>
          <cell r="L119">
            <v>1.0164838851204905</v>
          </cell>
          <cell r="M119">
            <v>0</v>
          </cell>
          <cell r="N119">
            <v>1.143200143241309</v>
          </cell>
          <cell r="P119">
            <v>1.0878556677638802</v>
          </cell>
          <cell r="Q119">
            <v>0</v>
          </cell>
          <cell r="R119">
            <v>1.9702442815607708</v>
          </cell>
          <cell r="T119">
            <v>1.0164838851204905</v>
          </cell>
          <cell r="U119">
            <v>1.0049999999999999</v>
          </cell>
          <cell r="V119">
            <v>1.143200143241309</v>
          </cell>
          <cell r="X119">
            <v>1.0139838851204905</v>
          </cell>
          <cell r="Y119">
            <v>1.02</v>
          </cell>
          <cell r="Z119">
            <v>1.1490611476331911</v>
          </cell>
          <cell r="AB119">
            <v>1.0139838851204905</v>
          </cell>
          <cell r="AC119">
            <v>1.02</v>
          </cell>
          <cell r="AD119">
            <v>1.1490611476331911</v>
          </cell>
          <cell r="AF119">
            <v>1.0878556677638802</v>
          </cell>
          <cell r="AG119">
            <v>0</v>
          </cell>
          <cell r="AH119">
            <v>1.9702442815607708</v>
          </cell>
          <cell r="AJ119">
            <v>1.0139838851204905</v>
          </cell>
          <cell r="AK119">
            <v>1.02</v>
          </cell>
          <cell r="AL119">
            <v>1.1490611476331911</v>
          </cell>
          <cell r="AN119">
            <v>1.0164838851204905</v>
          </cell>
          <cell r="AO119">
            <v>1.0049999999999999</v>
          </cell>
          <cell r="AP119">
            <v>1.143200143241309</v>
          </cell>
          <cell r="AR119">
            <v>38443</v>
          </cell>
          <cell r="AS119">
            <v>2.9231126880959999</v>
          </cell>
          <cell r="AT119">
            <v>1.0505766105410617</v>
          </cell>
          <cell r="AU119">
            <v>1.0878556677638802</v>
          </cell>
          <cell r="AV119">
            <v>1.0878556677638802</v>
          </cell>
          <cell r="AW119">
            <v>3.8963432484503393</v>
          </cell>
        </row>
        <row r="120">
          <cell r="A120">
            <v>38473</v>
          </cell>
          <cell r="B120">
            <v>300.18497432740401</v>
          </cell>
          <cell r="C120">
            <v>186.10343544050582</v>
          </cell>
          <cell r="D120">
            <v>2.9438894077888711</v>
          </cell>
          <cell r="E120">
            <v>1.965647548570679</v>
          </cell>
          <cell r="F120">
            <v>1.0828556559493896</v>
          </cell>
          <cell r="G120">
            <v>1.014991336709101</v>
          </cell>
          <cell r="H120">
            <v>1.0124913367091011</v>
          </cell>
          <cell r="I120">
            <v>2.8415300618087591</v>
          </cell>
          <cell r="J120">
            <v>1.8585290346642849</v>
          </cell>
          <cell r="K120">
            <v>108</v>
          </cell>
          <cell r="L120">
            <v>1.014991336709101</v>
          </cell>
          <cell r="M120">
            <v>0</v>
          </cell>
          <cell r="N120">
            <v>1.160338241514532</v>
          </cell>
          <cell r="P120">
            <v>1.0828556559493896</v>
          </cell>
          <cell r="Q120">
            <v>0</v>
          </cell>
          <cell r="R120">
            <v>2.1334901638900221</v>
          </cell>
          <cell r="T120">
            <v>1.014991336709101</v>
          </cell>
          <cell r="U120">
            <v>1.0049999999999999</v>
          </cell>
          <cell r="V120">
            <v>1.160338241514532</v>
          </cell>
          <cell r="X120">
            <v>1.0124913367091011</v>
          </cell>
          <cell r="Y120">
            <v>1.02</v>
          </cell>
          <cell r="Z120">
            <v>1.1720423705858549</v>
          </cell>
          <cell r="AB120">
            <v>1.0124913367091011</v>
          </cell>
          <cell r="AC120">
            <v>1.02</v>
          </cell>
          <cell r="AD120">
            <v>1.1720423705858549</v>
          </cell>
          <cell r="AF120">
            <v>1.0828556559493896</v>
          </cell>
          <cell r="AG120">
            <v>0</v>
          </cell>
          <cell r="AH120">
            <v>2.1334901638900221</v>
          </cell>
          <cell r="AJ120">
            <v>1.0124913367091011</v>
          </cell>
          <cell r="AK120">
            <v>1.02</v>
          </cell>
          <cell r="AL120">
            <v>1.1720423705858549</v>
          </cell>
          <cell r="AN120">
            <v>1.014991336709101</v>
          </cell>
          <cell r="AO120">
            <v>1.0049999999999999</v>
          </cell>
          <cell r="AP120">
            <v>1.160338241514532</v>
          </cell>
          <cell r="AR120">
            <v>38473</v>
          </cell>
          <cell r="AS120">
            <v>2.9231126880959999</v>
          </cell>
          <cell r="AT120">
            <v>1.0505766105410617</v>
          </cell>
          <cell r="AU120">
            <v>1.0828556559493896</v>
          </cell>
          <cell r="AV120">
            <v>1.0828556559493896</v>
          </cell>
          <cell r="AW120">
            <v>4.2191773241046677</v>
          </cell>
        </row>
        <row r="121">
          <cell r="A121">
            <v>38504</v>
          </cell>
          <cell r="B121">
            <v>302.10529576593956</v>
          </cell>
          <cell r="C121">
            <v>186.32093849409787</v>
          </cell>
          <cell r="D121">
            <v>2.9543330805136523</v>
          </cell>
          <cell r="E121">
            <v>1.9759127544287662</v>
          </cell>
          <cell r="F121">
            <v>1.0828556559493896</v>
          </cell>
          <cell r="G121">
            <v>1.014991336709101</v>
          </cell>
          <cell r="H121">
            <v>1.0124913367091011</v>
          </cell>
          <cell r="I121">
            <v>2.8415300618087591</v>
          </cell>
          <cell r="J121">
            <v>1.8585290346642849</v>
          </cell>
          <cell r="K121">
            <v>109</v>
          </cell>
          <cell r="L121">
            <v>1.014991336709101</v>
          </cell>
          <cell r="M121">
            <v>0</v>
          </cell>
          <cell r="N121">
            <v>1.160338241514532</v>
          </cell>
          <cell r="P121">
            <v>1.0828556559493896</v>
          </cell>
          <cell r="Q121">
            <v>0</v>
          </cell>
          <cell r="R121">
            <v>2.1334901638900221</v>
          </cell>
          <cell r="T121">
            <v>1.014991336709101</v>
          </cell>
          <cell r="U121">
            <v>1.0049999999999999</v>
          </cell>
          <cell r="V121">
            <v>1.160338241514532</v>
          </cell>
          <cell r="X121">
            <v>1.0124913367091011</v>
          </cell>
          <cell r="Y121">
            <v>1.02</v>
          </cell>
          <cell r="Z121">
            <v>1.1720423705858549</v>
          </cell>
          <cell r="AB121">
            <v>1.0124913367091011</v>
          </cell>
          <cell r="AC121">
            <v>1.02</v>
          </cell>
          <cell r="AD121">
            <v>1.1720423705858549</v>
          </cell>
          <cell r="AF121">
            <v>1.0828556559493896</v>
          </cell>
          <cell r="AG121">
            <v>0</v>
          </cell>
          <cell r="AH121">
            <v>2.1334901638900221</v>
          </cell>
          <cell r="AJ121">
            <v>1.0124913367091011</v>
          </cell>
          <cell r="AK121">
            <v>1.02</v>
          </cell>
          <cell r="AL121">
            <v>1.1720423705858549</v>
          </cell>
          <cell r="AN121">
            <v>1.014991336709101</v>
          </cell>
          <cell r="AO121">
            <v>1.0049999999999999</v>
          </cell>
          <cell r="AP121">
            <v>1.160338241514532</v>
          </cell>
          <cell r="AR121">
            <v>38504</v>
          </cell>
          <cell r="AS121">
            <v>2.9231126880959999</v>
          </cell>
          <cell r="AT121">
            <v>1.0505766105410617</v>
          </cell>
          <cell r="AU121">
            <v>1.0828556559493896</v>
          </cell>
          <cell r="AV121">
            <v>1.0828556559493896</v>
          </cell>
          <cell r="AW121">
            <v>4.2191773241046677</v>
          </cell>
        </row>
        <row r="122">
          <cell r="A122">
            <v>38534</v>
          </cell>
          <cell r="B122">
            <v>304.03790174481747</v>
          </cell>
          <cell r="C122">
            <v>186.53869574814684</v>
          </cell>
          <cell r="D122">
            <v>2.9648138029658093</v>
          </cell>
          <cell r="E122">
            <v>1.9862315682957692</v>
          </cell>
          <cell r="F122">
            <v>1.0828556559493896</v>
          </cell>
          <cell r="G122">
            <v>1.014991336709101</v>
          </cell>
          <cell r="H122">
            <v>1.0124913367091011</v>
          </cell>
          <cell r="I122">
            <v>2.8415300618087591</v>
          </cell>
          <cell r="J122">
            <v>1.8585290346642849</v>
          </cell>
          <cell r="K122">
            <v>110</v>
          </cell>
          <cell r="L122">
            <v>1.014991336709101</v>
          </cell>
          <cell r="M122">
            <v>0</v>
          </cell>
          <cell r="N122">
            <v>1.160338241514532</v>
          </cell>
          <cell r="P122">
            <v>1.0828556559493896</v>
          </cell>
          <cell r="Q122">
            <v>0</v>
          </cell>
          <cell r="R122">
            <v>2.1334901638900221</v>
          </cell>
          <cell r="T122">
            <v>1.014991336709101</v>
          </cell>
          <cell r="U122">
            <v>1.0049999999999999</v>
          </cell>
          <cell r="V122">
            <v>1.160338241514532</v>
          </cell>
          <cell r="X122">
            <v>1.0124913367091011</v>
          </cell>
          <cell r="Y122">
            <v>1.02</v>
          </cell>
          <cell r="Z122">
            <v>1.1720423705858549</v>
          </cell>
          <cell r="AB122">
            <v>1.0124913367091011</v>
          </cell>
          <cell r="AC122">
            <v>1.02</v>
          </cell>
          <cell r="AD122">
            <v>1.1720423705858549</v>
          </cell>
          <cell r="AF122">
            <v>1.0828556559493896</v>
          </cell>
          <cell r="AG122">
            <v>0</v>
          </cell>
          <cell r="AH122">
            <v>2.1334901638900221</v>
          </cell>
          <cell r="AJ122">
            <v>1.0124913367091011</v>
          </cell>
          <cell r="AK122">
            <v>1.02</v>
          </cell>
          <cell r="AL122">
            <v>1.1720423705858549</v>
          </cell>
          <cell r="AN122">
            <v>1.014991336709101</v>
          </cell>
          <cell r="AO122">
            <v>1.0049999999999999</v>
          </cell>
          <cell r="AP122">
            <v>1.160338241514532</v>
          </cell>
          <cell r="AR122">
            <v>38534</v>
          </cell>
          <cell r="AS122">
            <v>2.9231126880959999</v>
          </cell>
          <cell r="AT122">
            <v>1.0505766105410617</v>
          </cell>
          <cell r="AU122">
            <v>1.0828556559493896</v>
          </cell>
          <cell r="AV122">
            <v>1.0828556559493896</v>
          </cell>
          <cell r="AW122">
            <v>4.2191773241046677</v>
          </cell>
        </row>
        <row r="123">
          <cell r="A123">
            <v>38565</v>
          </cell>
          <cell r="B123">
            <v>305.98287084980387</v>
          </cell>
          <cell r="C123">
            <v>186.75670749974222</v>
          </cell>
          <cell r="D123">
            <v>2.9753317065820819</v>
          </cell>
          <cell r="E123">
            <v>1.9966042701289199</v>
          </cell>
          <cell r="F123">
            <v>1.0828556559493896</v>
          </cell>
          <cell r="G123">
            <v>1.014991336709101</v>
          </cell>
          <cell r="H123">
            <v>1.0124913367091011</v>
          </cell>
          <cell r="I123">
            <v>2.8415300618087591</v>
          </cell>
          <cell r="J123">
            <v>1.8585290346642849</v>
          </cell>
          <cell r="K123">
            <v>111</v>
          </cell>
          <cell r="L123">
            <v>1.014991336709101</v>
          </cell>
          <cell r="M123">
            <v>0</v>
          </cell>
          <cell r="N123">
            <v>1.160338241514532</v>
          </cell>
          <cell r="P123">
            <v>1.0828556559493896</v>
          </cell>
          <cell r="Q123">
            <v>0</v>
          </cell>
          <cell r="R123">
            <v>2.1334901638900221</v>
          </cell>
          <cell r="T123">
            <v>1.014991336709101</v>
          </cell>
          <cell r="U123">
            <v>1.0049999999999999</v>
          </cell>
          <cell r="V123">
            <v>1.160338241514532</v>
          </cell>
          <cell r="X123">
            <v>1.0124913367091011</v>
          </cell>
          <cell r="Y123">
            <v>1.02</v>
          </cell>
          <cell r="Z123">
            <v>1.1720423705858549</v>
          </cell>
          <cell r="AB123">
            <v>1.0124913367091011</v>
          </cell>
          <cell r="AC123">
            <v>1.02</v>
          </cell>
          <cell r="AD123">
            <v>1.1720423705858549</v>
          </cell>
          <cell r="AF123">
            <v>1.0828556559493896</v>
          </cell>
          <cell r="AG123">
            <v>0</v>
          </cell>
          <cell r="AH123">
            <v>2.1334901638900221</v>
          </cell>
          <cell r="AJ123">
            <v>1.0124913367091011</v>
          </cell>
          <cell r="AK123">
            <v>1.02</v>
          </cell>
          <cell r="AL123">
            <v>1.1720423705858549</v>
          </cell>
          <cell r="AN123">
            <v>1.014991336709101</v>
          </cell>
          <cell r="AO123">
            <v>1.0049999999999999</v>
          </cell>
          <cell r="AP123">
            <v>1.160338241514532</v>
          </cell>
          <cell r="AR123">
            <v>38565</v>
          </cell>
          <cell r="AS123">
            <v>2.9231126880959999</v>
          </cell>
          <cell r="AT123">
            <v>1.0505766105410617</v>
          </cell>
          <cell r="AU123">
            <v>1.0828556559493896</v>
          </cell>
          <cell r="AV123">
            <v>1.0828556559493896</v>
          </cell>
          <cell r="AW123">
            <v>4.2191773241046677</v>
          </cell>
        </row>
        <row r="124">
          <cell r="A124">
            <v>38596</v>
          </cell>
          <cell r="B124">
            <v>307.94028216938801</v>
          </cell>
          <cell r="C124">
            <v>186.97497404632071</v>
          </cell>
          <cell r="D124">
            <v>2.9858869232654923</v>
          </cell>
          <cell r="E124">
            <v>2.0070311413474724</v>
          </cell>
          <cell r="F124">
            <v>1.0828556559493896</v>
          </cell>
          <cell r="G124">
            <v>1.014991336709101</v>
          </cell>
          <cell r="H124">
            <v>1.0124913367091011</v>
          </cell>
          <cell r="I124">
            <v>2.8415300618087591</v>
          </cell>
          <cell r="J124">
            <v>1.8585290346642849</v>
          </cell>
          <cell r="K124">
            <v>112</v>
          </cell>
          <cell r="L124">
            <v>1.014991336709101</v>
          </cell>
          <cell r="M124">
            <v>0</v>
          </cell>
          <cell r="N124">
            <v>1.160338241514532</v>
          </cell>
          <cell r="P124">
            <v>1.0828556559493896</v>
          </cell>
          <cell r="Q124">
            <v>0</v>
          </cell>
          <cell r="R124">
            <v>2.1334901638900221</v>
          </cell>
          <cell r="T124">
            <v>1.014991336709101</v>
          </cell>
          <cell r="U124">
            <v>1.0049999999999999</v>
          </cell>
          <cell r="V124">
            <v>1.160338241514532</v>
          </cell>
          <cell r="X124">
            <v>1.0124913367091011</v>
          </cell>
          <cell r="Y124">
            <v>1.02</v>
          </cell>
          <cell r="Z124">
            <v>1.1720423705858549</v>
          </cell>
          <cell r="AB124">
            <v>1.0124913367091011</v>
          </cell>
          <cell r="AC124">
            <v>1.02</v>
          </cell>
          <cell r="AD124">
            <v>1.1720423705858549</v>
          </cell>
          <cell r="AF124">
            <v>1.0828556559493896</v>
          </cell>
          <cell r="AG124">
            <v>0</v>
          </cell>
          <cell r="AH124">
            <v>2.1334901638900221</v>
          </cell>
          <cell r="AJ124">
            <v>1.0124913367091011</v>
          </cell>
          <cell r="AK124">
            <v>1.02</v>
          </cell>
          <cell r="AL124">
            <v>1.1720423705858549</v>
          </cell>
          <cell r="AN124">
            <v>1.014991336709101</v>
          </cell>
          <cell r="AO124">
            <v>1.0049999999999999</v>
          </cell>
          <cell r="AP124">
            <v>1.160338241514532</v>
          </cell>
          <cell r="AR124">
            <v>38596</v>
          </cell>
          <cell r="AS124">
            <v>2.9231126880959999</v>
          </cell>
          <cell r="AT124">
            <v>1.0505766105410617</v>
          </cell>
          <cell r="AU124">
            <v>1.0828556559493896</v>
          </cell>
          <cell r="AV124">
            <v>1.0828556559493896</v>
          </cell>
          <cell r="AW124">
            <v>4.2191773241046677</v>
          </cell>
        </row>
        <row r="125">
          <cell r="A125">
            <v>38626</v>
          </cell>
          <cell r="B125">
            <v>309.91021529799821</v>
          </cell>
          <cell r="C125">
            <v>187.19349568566665</v>
          </cell>
          <cell r="D125">
            <v>2.9964795853869988</v>
          </cell>
          <cell r="E125">
            <v>2.017512464840336</v>
          </cell>
          <cell r="F125">
            <v>1.0828556559493896</v>
          </cell>
          <cell r="G125">
            <v>1.014991336709101</v>
          </cell>
          <cell r="H125">
            <v>1.0124913367091011</v>
          </cell>
          <cell r="I125">
            <v>2.8415300618087591</v>
          </cell>
          <cell r="J125">
            <v>1.8585290346642849</v>
          </cell>
          <cell r="K125">
            <v>113</v>
          </cell>
          <cell r="L125">
            <v>1.014991336709101</v>
          </cell>
          <cell r="M125">
            <v>0</v>
          </cell>
          <cell r="N125">
            <v>1.160338241514532</v>
          </cell>
          <cell r="P125">
            <v>1.0828556559493896</v>
          </cell>
          <cell r="Q125">
            <v>0</v>
          </cell>
          <cell r="R125">
            <v>2.1334901638900221</v>
          </cell>
          <cell r="T125">
            <v>1.014991336709101</v>
          </cell>
          <cell r="U125">
            <v>1.0049999999999999</v>
          </cell>
          <cell r="V125">
            <v>1.160338241514532</v>
          </cell>
          <cell r="X125">
            <v>1.0124913367091011</v>
          </cell>
          <cell r="Y125">
            <v>1.02</v>
          </cell>
          <cell r="Z125">
            <v>1.1720423705858549</v>
          </cell>
          <cell r="AB125">
            <v>1.0124913367091011</v>
          </cell>
          <cell r="AC125">
            <v>1.02</v>
          </cell>
          <cell r="AD125">
            <v>1.1720423705858549</v>
          </cell>
          <cell r="AF125">
            <v>1.0828556559493896</v>
          </cell>
          <cell r="AG125">
            <v>0</v>
          </cell>
          <cell r="AH125">
            <v>2.1334901638900221</v>
          </cell>
          <cell r="AJ125">
            <v>1.0124913367091011</v>
          </cell>
          <cell r="AK125">
            <v>1.02</v>
          </cell>
          <cell r="AL125">
            <v>1.1720423705858549</v>
          </cell>
          <cell r="AN125">
            <v>1.014991336709101</v>
          </cell>
          <cell r="AO125">
            <v>1.0049999999999999</v>
          </cell>
          <cell r="AP125">
            <v>1.160338241514532</v>
          </cell>
          <cell r="AR125">
            <v>38626</v>
          </cell>
          <cell r="AS125">
            <v>2.9231126880959999</v>
          </cell>
          <cell r="AT125">
            <v>1.0505766105410617</v>
          </cell>
          <cell r="AU125">
            <v>1.0828556559493896</v>
          </cell>
          <cell r="AV125">
            <v>1.0828556559493896</v>
          </cell>
          <cell r="AW125">
            <v>4.2191773241046677</v>
          </cell>
        </row>
        <row r="126">
          <cell r="A126">
            <v>38657</v>
          </cell>
          <cell r="B126">
            <v>311.89275033923855</v>
          </cell>
          <cell r="C126">
            <v>187.41227271591239</v>
          </cell>
          <cell r="D126">
            <v>3.0071098257871554</v>
          </cell>
          <cell r="E126">
            <v>2.0280485249737521</v>
          </cell>
          <cell r="F126">
            <v>1.0828556559493896</v>
          </cell>
          <cell r="G126">
            <v>1.014991336709101</v>
          </cell>
          <cell r="H126">
            <v>1.0124913367091011</v>
          </cell>
          <cell r="I126">
            <v>2.8415300618087591</v>
          </cell>
          <cell r="J126">
            <v>1.8585290346642849</v>
          </cell>
          <cell r="K126">
            <v>114</v>
          </cell>
          <cell r="L126">
            <v>1.014991336709101</v>
          </cell>
          <cell r="M126">
            <v>0</v>
          </cell>
          <cell r="N126">
            <v>1.160338241514532</v>
          </cell>
          <cell r="P126">
            <v>1.0828556559493896</v>
          </cell>
          <cell r="Q126">
            <v>0</v>
          </cell>
          <cell r="R126">
            <v>2.1334901638900221</v>
          </cell>
          <cell r="T126">
            <v>1.014991336709101</v>
          </cell>
          <cell r="U126">
            <v>1.0049999999999999</v>
          </cell>
          <cell r="V126">
            <v>1.160338241514532</v>
          </cell>
          <cell r="X126">
            <v>1.0124913367091011</v>
          </cell>
          <cell r="Y126">
            <v>1.02</v>
          </cell>
          <cell r="Z126">
            <v>1.1720423705858549</v>
          </cell>
          <cell r="AB126">
            <v>1.0124913367091011</v>
          </cell>
          <cell r="AC126">
            <v>1.02</v>
          </cell>
          <cell r="AD126">
            <v>1.1720423705858549</v>
          </cell>
          <cell r="AF126">
            <v>1.0828556559493896</v>
          </cell>
          <cell r="AG126">
            <v>0</v>
          </cell>
          <cell r="AH126">
            <v>2.1334901638900221</v>
          </cell>
          <cell r="AJ126">
            <v>1.0124913367091011</v>
          </cell>
          <cell r="AK126">
            <v>1.02</v>
          </cell>
          <cell r="AL126">
            <v>1.1720423705858549</v>
          </cell>
          <cell r="AN126">
            <v>1.014991336709101</v>
          </cell>
          <cell r="AO126">
            <v>1.0049999999999999</v>
          </cell>
          <cell r="AP126">
            <v>1.160338241514532</v>
          </cell>
          <cell r="AR126">
            <v>38657</v>
          </cell>
          <cell r="AS126">
            <v>2.9231126880959999</v>
          </cell>
          <cell r="AT126">
            <v>1.0505766105410617</v>
          </cell>
          <cell r="AU126">
            <v>1.0828556559493896</v>
          </cell>
          <cell r="AV126">
            <v>1.0828556559493896</v>
          </cell>
          <cell r="AW126">
            <v>4.2191773241046677</v>
          </cell>
        </row>
        <row r="127">
          <cell r="A127">
            <v>38687</v>
          </cell>
          <cell r="B127">
            <v>313.88796790914603</v>
          </cell>
          <cell r="C127">
            <v>187.63130543553874</v>
          </cell>
          <cell r="D127">
            <v>3.0177777777777783</v>
          </cell>
          <cell r="E127">
            <v>2.0386396075990092</v>
          </cell>
          <cell r="F127">
            <v>1.0828556559493896</v>
          </cell>
          <cell r="G127">
            <v>1.014991336709101</v>
          </cell>
          <cell r="H127">
            <v>1.0124913367091011</v>
          </cell>
          <cell r="I127">
            <v>2.8415300618087591</v>
          </cell>
          <cell r="J127">
            <v>1.8585290346642849</v>
          </cell>
          <cell r="K127">
            <v>115</v>
          </cell>
          <cell r="L127">
            <v>1.014991336709101</v>
          </cell>
          <cell r="M127">
            <v>0</v>
          </cell>
          <cell r="N127">
            <v>1.160338241514532</v>
          </cell>
          <cell r="P127">
            <v>1.0828556559493896</v>
          </cell>
          <cell r="Q127">
            <v>0</v>
          </cell>
          <cell r="R127">
            <v>2.1334901638900221</v>
          </cell>
          <cell r="T127">
            <v>1.014991336709101</v>
          </cell>
          <cell r="U127">
            <v>1.0049999999999999</v>
          </cell>
          <cell r="V127">
            <v>1.160338241514532</v>
          </cell>
          <cell r="X127">
            <v>1.0124913367091011</v>
          </cell>
          <cell r="Y127">
            <v>1.02</v>
          </cell>
          <cell r="Z127">
            <v>1.1720423705858549</v>
          </cell>
          <cell r="AB127">
            <v>1.0124913367091011</v>
          </cell>
          <cell r="AC127">
            <v>1.02</v>
          </cell>
          <cell r="AD127">
            <v>1.1720423705858549</v>
          </cell>
          <cell r="AF127">
            <v>1.0828556559493896</v>
          </cell>
          <cell r="AG127">
            <v>0</v>
          </cell>
          <cell r="AH127">
            <v>2.1334901638900221</v>
          </cell>
          <cell r="AJ127">
            <v>1.0124913367091011</v>
          </cell>
          <cell r="AK127">
            <v>1.02</v>
          </cell>
          <cell r="AL127">
            <v>1.1720423705858549</v>
          </cell>
          <cell r="AN127">
            <v>1.014991336709101</v>
          </cell>
          <cell r="AO127">
            <v>1.0049999999999999</v>
          </cell>
          <cell r="AP127">
            <v>1.160338241514532</v>
          </cell>
          <cell r="AR127">
            <v>38687</v>
          </cell>
          <cell r="AS127">
            <v>2.9231126880959999</v>
          </cell>
          <cell r="AT127">
            <v>1.0505766105410617</v>
          </cell>
          <cell r="AU127">
            <v>1.0828556559493896</v>
          </cell>
          <cell r="AV127">
            <v>1.0828556559493896</v>
          </cell>
          <cell r="AW127">
            <v>4.2191773241046677</v>
          </cell>
        </row>
        <row r="128">
          <cell r="A128">
            <v>38718</v>
          </cell>
          <cell r="B128">
            <v>315.77376246350906</v>
          </cell>
          <cell r="C128">
            <v>187.83441800237452</v>
          </cell>
          <cell r="D128">
            <v>3.0280463691212662</v>
          </cell>
          <cell r="E128">
            <v>2.0486697629252588</v>
          </cell>
          <cell r="F128">
            <v>1.0828556559493896</v>
          </cell>
          <cell r="G128">
            <v>1.014991336709101</v>
          </cell>
          <cell r="H128">
            <v>1.0124913367091011</v>
          </cell>
          <cell r="I128">
            <v>2.9597899528508882</v>
          </cell>
          <cell r="J128">
            <v>1.9813857048998609</v>
          </cell>
          <cell r="K128">
            <v>116</v>
          </cell>
          <cell r="L128">
            <v>1.014991336709101</v>
          </cell>
          <cell r="M128">
            <v>0</v>
          </cell>
          <cell r="N128">
            <v>1.160338241514532</v>
          </cell>
          <cell r="P128">
            <v>1.0828556559493896</v>
          </cell>
          <cell r="Q128">
            <v>0</v>
          </cell>
          <cell r="R128">
            <v>2.1334901638900221</v>
          </cell>
          <cell r="T128">
            <v>1.014991336709101</v>
          </cell>
          <cell r="U128">
            <v>1.0049999999999999</v>
          </cell>
          <cell r="V128">
            <v>1.160338241514532</v>
          </cell>
          <cell r="X128">
            <v>1.0124913367091011</v>
          </cell>
          <cell r="Y128">
            <v>1.02</v>
          </cell>
          <cell r="Z128">
            <v>1.1720423705858549</v>
          </cell>
          <cell r="AB128">
            <v>1.0124913367091011</v>
          </cell>
          <cell r="AC128">
            <v>1.02</v>
          </cell>
          <cell r="AD128">
            <v>1.1720423705858549</v>
          </cell>
          <cell r="AF128">
            <v>1.0828556559493896</v>
          </cell>
          <cell r="AG128">
            <v>0</v>
          </cell>
          <cell r="AH128">
            <v>2.1334901638900221</v>
          </cell>
          <cell r="AJ128">
            <v>1.0124913367091011</v>
          </cell>
          <cell r="AK128">
            <v>1.02</v>
          </cell>
          <cell r="AL128">
            <v>1.1720423705858549</v>
          </cell>
          <cell r="AN128">
            <v>1.014991336709101</v>
          </cell>
          <cell r="AO128">
            <v>1.0049999999999999</v>
          </cell>
          <cell r="AP128">
            <v>1.160338241514532</v>
          </cell>
          <cell r="AR128">
            <v>38718</v>
          </cell>
          <cell r="AS128">
            <v>2.9231126880959999</v>
          </cell>
          <cell r="AT128">
            <v>1.0505766105410617</v>
          </cell>
          <cell r="AU128">
            <v>1.0828556559493896</v>
          </cell>
          <cell r="AV128">
            <v>1.0828556559493896</v>
          </cell>
          <cell r="AW128">
            <v>4.2191773241046677</v>
          </cell>
        </row>
        <row r="129">
          <cell r="A129">
            <v>38749</v>
          </cell>
          <cell r="B129">
            <v>317.67088660506511</v>
          </cell>
          <cell r="C129">
            <v>188.0377504403811</v>
          </cell>
          <cell r="D129">
            <v>3.0383499013967721</v>
          </cell>
          <cell r="E129">
            <v>2.0587492668541225</v>
          </cell>
          <cell r="F129">
            <v>1.0828556559493896</v>
          </cell>
          <cell r="G129">
            <v>1.014991336709101</v>
          </cell>
          <cell r="H129">
            <v>1.0124913367091011</v>
          </cell>
          <cell r="I129">
            <v>2.9597899528508882</v>
          </cell>
          <cell r="J129">
            <v>1.9813857048998609</v>
          </cell>
          <cell r="K129">
            <v>117</v>
          </cell>
          <cell r="L129">
            <v>1.014991336709101</v>
          </cell>
          <cell r="M129">
            <v>0</v>
          </cell>
          <cell r="N129">
            <v>1.160338241514532</v>
          </cell>
          <cell r="P129">
            <v>1.0828556559493896</v>
          </cell>
          <cell r="Q129">
            <v>0</v>
          </cell>
          <cell r="R129">
            <v>2.1334901638900221</v>
          </cell>
          <cell r="T129">
            <v>1.014991336709101</v>
          </cell>
          <cell r="U129">
            <v>1.0049999999999999</v>
          </cell>
          <cell r="V129">
            <v>1.160338241514532</v>
          </cell>
          <cell r="X129">
            <v>1.0124913367091011</v>
          </cell>
          <cell r="Y129">
            <v>1.02</v>
          </cell>
          <cell r="Z129">
            <v>1.1720423705858549</v>
          </cell>
          <cell r="AB129">
            <v>1.0124913367091011</v>
          </cell>
          <cell r="AC129">
            <v>1.02</v>
          </cell>
          <cell r="AD129">
            <v>1.1720423705858549</v>
          </cell>
          <cell r="AF129">
            <v>1.0828556559493896</v>
          </cell>
          <cell r="AG129">
            <v>0</v>
          </cell>
          <cell r="AH129">
            <v>2.1334901638900221</v>
          </cell>
          <cell r="AJ129">
            <v>1.0124913367091011</v>
          </cell>
          <cell r="AK129">
            <v>1.02</v>
          </cell>
          <cell r="AL129">
            <v>1.1720423705858549</v>
          </cell>
          <cell r="AN129">
            <v>1.014991336709101</v>
          </cell>
          <cell r="AO129">
            <v>1.0049999999999999</v>
          </cell>
          <cell r="AP129">
            <v>1.160338241514532</v>
          </cell>
          <cell r="AR129">
            <v>38749</v>
          </cell>
          <cell r="AS129">
            <v>2.9231126880959999</v>
          </cell>
          <cell r="AT129">
            <v>1.0505766105410617</v>
          </cell>
          <cell r="AU129">
            <v>1.0828556559493896</v>
          </cell>
          <cell r="AV129">
            <v>1.0828556559493896</v>
          </cell>
          <cell r="AW129">
            <v>4.2191773241046677</v>
          </cell>
        </row>
        <row r="130">
          <cell r="A130">
            <v>38777</v>
          </cell>
          <cell r="B130">
            <v>319.57940840037298</v>
          </cell>
          <cell r="C130">
            <v>188.24130298757103</v>
          </cell>
          <cell r="D130">
            <v>3.0486884934977931</v>
          </cell>
          <cell r="E130">
            <v>2.068878362181898</v>
          </cell>
          <cell r="F130">
            <v>1.0828556559493896</v>
          </cell>
          <cell r="G130">
            <v>1.014991336709101</v>
          </cell>
          <cell r="H130">
            <v>1.0124913367091011</v>
          </cell>
          <cell r="I130">
            <v>2.9597899528508882</v>
          </cell>
          <cell r="J130">
            <v>1.9813857048998609</v>
          </cell>
          <cell r="K130">
            <v>118</v>
          </cell>
          <cell r="L130">
            <v>1.014991336709101</v>
          </cell>
          <cell r="M130">
            <v>0</v>
          </cell>
          <cell r="N130">
            <v>1.160338241514532</v>
          </cell>
          <cell r="P130">
            <v>1.0828556559493896</v>
          </cell>
          <cell r="Q130">
            <v>0</v>
          </cell>
          <cell r="R130">
            <v>2.1334901638900221</v>
          </cell>
          <cell r="T130">
            <v>1.014991336709101</v>
          </cell>
          <cell r="U130">
            <v>1.0049999999999999</v>
          </cell>
          <cell r="V130">
            <v>1.160338241514532</v>
          </cell>
          <cell r="X130">
            <v>1.0124913367091011</v>
          </cell>
          <cell r="Y130">
            <v>1.02</v>
          </cell>
          <cell r="Z130">
            <v>1.1720423705858549</v>
          </cell>
          <cell r="AB130">
            <v>1.0124913367091011</v>
          </cell>
          <cell r="AC130">
            <v>1.02</v>
          </cell>
          <cell r="AD130">
            <v>1.1720423705858549</v>
          </cell>
          <cell r="AF130">
            <v>1.0828556559493896</v>
          </cell>
          <cell r="AG130">
            <v>0</v>
          </cell>
          <cell r="AH130">
            <v>2.1334901638900221</v>
          </cell>
          <cell r="AJ130">
            <v>1.0124913367091011</v>
          </cell>
          <cell r="AK130">
            <v>1.02</v>
          </cell>
          <cell r="AL130">
            <v>1.1720423705858549</v>
          </cell>
          <cell r="AN130">
            <v>1.014991336709101</v>
          </cell>
          <cell r="AO130">
            <v>1.0049999999999999</v>
          </cell>
          <cell r="AP130">
            <v>1.160338241514532</v>
          </cell>
          <cell r="AR130">
            <v>38777</v>
          </cell>
          <cell r="AS130">
            <v>2.9231126880959999</v>
          </cell>
          <cell r="AT130">
            <v>1.0505766105410617</v>
          </cell>
          <cell r="AU130">
            <v>1.0828556559493896</v>
          </cell>
          <cell r="AV130">
            <v>1.0828556559493896</v>
          </cell>
          <cell r="AW130">
            <v>4.2191773241046677</v>
          </cell>
        </row>
        <row r="131">
          <cell r="A131">
            <v>38808</v>
          </cell>
          <cell r="B131">
            <v>321.49939632492578</v>
          </cell>
          <cell r="C131">
            <v>188.44507588221444</v>
          </cell>
          <cell r="D131">
            <v>3.0590622647223844</v>
          </cell>
          <cell r="E131">
            <v>2.0790572928994466</v>
          </cell>
          <cell r="F131">
            <v>1.0828556559493896</v>
          </cell>
          <cell r="G131">
            <v>1.014991336709101</v>
          </cell>
          <cell r="H131">
            <v>1.0124913367091011</v>
          </cell>
          <cell r="I131">
            <v>2.9597899528508882</v>
          </cell>
          <cell r="J131">
            <v>1.9813857048998609</v>
          </cell>
          <cell r="K131">
            <v>119</v>
          </cell>
          <cell r="L131">
            <v>1.014991336709101</v>
          </cell>
          <cell r="M131">
            <v>0</v>
          </cell>
          <cell r="N131">
            <v>1.160338241514532</v>
          </cell>
          <cell r="P131">
            <v>1.0828556559493896</v>
          </cell>
          <cell r="Q131">
            <v>0</v>
          </cell>
          <cell r="R131">
            <v>2.1334901638900221</v>
          </cell>
          <cell r="T131">
            <v>1.014991336709101</v>
          </cell>
          <cell r="U131">
            <v>1.0049999999999999</v>
          </cell>
          <cell r="V131">
            <v>1.160338241514532</v>
          </cell>
          <cell r="X131">
            <v>1.0124913367091011</v>
          </cell>
          <cell r="Y131">
            <v>1.02</v>
          </cell>
          <cell r="Z131">
            <v>1.1720423705858549</v>
          </cell>
          <cell r="AB131">
            <v>1.0124913367091011</v>
          </cell>
          <cell r="AC131">
            <v>1.02</v>
          </cell>
          <cell r="AD131">
            <v>1.1720423705858549</v>
          </cell>
          <cell r="AF131">
            <v>1.0828556559493896</v>
          </cell>
          <cell r="AG131">
            <v>0</v>
          </cell>
          <cell r="AH131">
            <v>2.1334901638900221</v>
          </cell>
          <cell r="AJ131">
            <v>1.0124913367091011</v>
          </cell>
          <cell r="AK131">
            <v>1.02</v>
          </cell>
          <cell r="AL131">
            <v>1.1720423705858549</v>
          </cell>
          <cell r="AN131">
            <v>1.014991336709101</v>
          </cell>
          <cell r="AO131">
            <v>1.0049999999999999</v>
          </cell>
          <cell r="AP131">
            <v>1.160338241514532</v>
          </cell>
          <cell r="AR131">
            <v>38808</v>
          </cell>
          <cell r="AS131">
            <v>2.9231126880959999</v>
          </cell>
          <cell r="AT131">
            <v>1.0505766105410617</v>
          </cell>
          <cell r="AU131">
            <v>1.0828556559493896</v>
          </cell>
          <cell r="AV131">
            <v>1.0828556559493896</v>
          </cell>
          <cell r="AW131">
            <v>4.2191773241046677</v>
          </cell>
        </row>
        <row r="132">
          <cell r="A132">
            <v>38838</v>
          </cell>
          <cell r="B132">
            <v>323.43091926560771</v>
          </cell>
          <cell r="C132">
            <v>188.64906936283941</v>
          </cell>
          <cell r="D132">
            <v>3.069471334774537</v>
          </cell>
          <cell r="E132">
            <v>2.0892863041980712</v>
          </cell>
          <cell r="F132">
            <v>1.0778556440251743</v>
          </cell>
          <cell r="G132">
            <v>1.0137658942961243</v>
          </cell>
          <cell r="H132">
            <v>1.0112658942961243</v>
          </cell>
          <cell r="I132">
            <v>2.9597899528508882</v>
          </cell>
          <cell r="J132">
            <v>1.9813857048998609</v>
          </cell>
          <cell r="K132">
            <v>120</v>
          </cell>
          <cell r="L132">
            <v>1.0137658942961243</v>
          </cell>
          <cell r="M132">
            <v>0</v>
          </cell>
          <cell r="N132">
            <v>1.1763113350949719</v>
          </cell>
          <cell r="P132">
            <v>1.0778556440251743</v>
          </cell>
          <cell r="Q132">
            <v>0</v>
          </cell>
          <cell r="R132">
            <v>2.2995944146210543</v>
          </cell>
          <cell r="T132">
            <v>1.0137658942961243</v>
          </cell>
          <cell r="U132">
            <v>1.0049999999999999</v>
          </cell>
          <cell r="V132">
            <v>1.1763113350949719</v>
          </cell>
          <cell r="X132">
            <v>1.0112658942961243</v>
          </cell>
          <cell r="Y132">
            <v>1.02</v>
          </cell>
          <cell r="Z132">
            <v>1.1954832179975721</v>
          </cell>
          <cell r="AB132">
            <v>1.0112658942961243</v>
          </cell>
          <cell r="AC132">
            <v>1.02</v>
          </cell>
          <cell r="AD132">
            <v>1.1954832179975721</v>
          </cell>
          <cell r="AF132">
            <v>1.0778556440251743</v>
          </cell>
          <cell r="AG132">
            <v>0</v>
          </cell>
          <cell r="AH132">
            <v>2.2995944146210543</v>
          </cell>
          <cell r="AJ132">
            <v>1.0112658942961243</v>
          </cell>
          <cell r="AK132">
            <v>1.02</v>
          </cell>
          <cell r="AL132">
            <v>1.1954832179975721</v>
          </cell>
          <cell r="AN132">
            <v>1.0137658942961243</v>
          </cell>
          <cell r="AO132">
            <v>1.0049999999999999</v>
          </cell>
          <cell r="AP132">
            <v>1.1763113350949719</v>
          </cell>
          <cell r="AR132">
            <v>38838</v>
          </cell>
          <cell r="AS132">
            <v>3.069471334774537</v>
          </cell>
          <cell r="AT132">
            <v>1.0500694507175736</v>
          </cell>
          <cell r="AU132">
            <v>1.0778556440251743</v>
          </cell>
          <cell r="AV132">
            <v>1.0778556440251743</v>
          </cell>
          <cell r="AW132">
            <v>4.5476640919292484</v>
          </cell>
        </row>
        <row r="133">
          <cell r="A133">
            <v>38869</v>
          </cell>
          <cell r="B133">
            <v>325.37404652316559</v>
          </cell>
          <cell r="C133">
            <v>188.85328366823225</v>
          </cell>
          <cell r="D133">
            <v>3.0799158237655586</v>
          </cell>
          <cell r="E133">
            <v>2.0995656424754201</v>
          </cell>
          <cell r="F133">
            <v>1.0778556440251743</v>
          </cell>
          <cell r="G133">
            <v>1.0137658942961243</v>
          </cell>
          <cell r="H133">
            <v>1.0112658942961243</v>
          </cell>
          <cell r="I133">
            <v>2.9597899528508882</v>
          </cell>
          <cell r="J133">
            <v>1.9813857048998609</v>
          </cell>
          <cell r="K133">
            <v>121</v>
          </cell>
          <cell r="L133">
            <v>1.0137658942961243</v>
          </cell>
          <cell r="M133">
            <v>0</v>
          </cell>
          <cell r="N133">
            <v>1.1763113350949719</v>
          </cell>
          <cell r="P133">
            <v>1.0778556440251743</v>
          </cell>
          <cell r="Q133">
            <v>0</v>
          </cell>
          <cell r="R133">
            <v>2.2995944146210543</v>
          </cell>
          <cell r="T133">
            <v>1.0137658942961243</v>
          </cell>
          <cell r="U133">
            <v>1.0049999999999999</v>
          </cell>
          <cell r="V133">
            <v>1.1763113350949719</v>
          </cell>
          <cell r="X133">
            <v>1.0112658942961243</v>
          </cell>
          <cell r="Y133">
            <v>1.02</v>
          </cell>
          <cell r="Z133">
            <v>1.1954832179975721</v>
          </cell>
          <cell r="AB133">
            <v>1.0112658942961243</v>
          </cell>
          <cell r="AC133">
            <v>1.02</v>
          </cell>
          <cell r="AD133">
            <v>1.1954832179975721</v>
          </cell>
          <cell r="AF133">
            <v>1.0778556440251743</v>
          </cell>
          <cell r="AG133">
            <v>0</v>
          </cell>
          <cell r="AH133">
            <v>2.2995944146210543</v>
          </cell>
          <cell r="AJ133">
            <v>1.0112658942961243</v>
          </cell>
          <cell r="AK133">
            <v>1.02</v>
          </cell>
          <cell r="AL133">
            <v>1.1954832179975721</v>
          </cell>
          <cell r="AN133">
            <v>1.0137658942961243</v>
          </cell>
          <cell r="AO133">
            <v>1.0049999999999999</v>
          </cell>
          <cell r="AP133">
            <v>1.1763113350949719</v>
          </cell>
          <cell r="AR133">
            <v>38869</v>
          </cell>
          <cell r="AS133">
            <v>3.069471334774537</v>
          </cell>
          <cell r="AT133">
            <v>1.0500694507175736</v>
          </cell>
          <cell r="AU133">
            <v>1.0778556440251743</v>
          </cell>
          <cell r="AV133">
            <v>1.0778556440251743</v>
          </cell>
          <cell r="AW133">
            <v>4.5476640919292484</v>
          </cell>
        </row>
        <row r="134">
          <cell r="A134">
            <v>38899</v>
          </cell>
          <cell r="B134">
            <v>327.32884781469534</v>
          </cell>
          <cell r="C134">
            <v>189.05771903743775</v>
          </cell>
          <cell r="D134">
            <v>3.0903958522154595</v>
          </cell>
          <cell r="E134">
            <v>2.1098955553414256</v>
          </cell>
          <cell r="F134">
            <v>1.0778556440251743</v>
          </cell>
          <cell r="G134">
            <v>1.0137658942961243</v>
          </cell>
          <cell r="H134">
            <v>1.0112658942961243</v>
          </cell>
          <cell r="I134">
            <v>2.9597899528508882</v>
          </cell>
          <cell r="J134">
            <v>1.9813857048998609</v>
          </cell>
          <cell r="K134">
            <v>122</v>
          </cell>
          <cell r="L134">
            <v>1.0137658942961243</v>
          </cell>
          <cell r="M134">
            <v>0</v>
          </cell>
          <cell r="N134">
            <v>1.1763113350949719</v>
          </cell>
          <cell r="P134">
            <v>1.0778556440251743</v>
          </cell>
          <cell r="Q134">
            <v>0</v>
          </cell>
          <cell r="R134">
            <v>2.2995944146210543</v>
          </cell>
          <cell r="T134">
            <v>1.0137658942961243</v>
          </cell>
          <cell r="U134">
            <v>1.0049999999999999</v>
          </cell>
          <cell r="V134">
            <v>1.1763113350949719</v>
          </cell>
          <cell r="X134">
            <v>1.0112658942961243</v>
          </cell>
          <cell r="Y134">
            <v>1.02</v>
          </cell>
          <cell r="Z134">
            <v>1.1954832179975721</v>
          </cell>
          <cell r="AB134">
            <v>1.0112658942961243</v>
          </cell>
          <cell r="AC134">
            <v>1.02</v>
          </cell>
          <cell r="AD134">
            <v>1.1954832179975721</v>
          </cell>
          <cell r="AF134">
            <v>1.0778556440251743</v>
          </cell>
          <cell r="AG134">
            <v>0</v>
          </cell>
          <cell r="AH134">
            <v>2.2995944146210543</v>
          </cell>
          <cell r="AJ134">
            <v>1.0112658942961243</v>
          </cell>
          <cell r="AK134">
            <v>1.02</v>
          </cell>
          <cell r="AL134">
            <v>1.1954832179975721</v>
          </cell>
          <cell r="AN134">
            <v>1.0137658942961243</v>
          </cell>
          <cell r="AO134">
            <v>1.0049999999999999</v>
          </cell>
          <cell r="AP134">
            <v>1.1763113350949719</v>
          </cell>
          <cell r="AR134">
            <v>38899</v>
          </cell>
          <cell r="AS134">
            <v>3.069471334774537</v>
          </cell>
          <cell r="AT134">
            <v>1.0500694507175736</v>
          </cell>
          <cell r="AU134">
            <v>1.0778556440251743</v>
          </cell>
          <cell r="AV134">
            <v>1.0778556440251743</v>
          </cell>
          <cell r="AW134">
            <v>4.5476640919292484</v>
          </cell>
        </row>
        <row r="135">
          <cell r="A135">
            <v>38930</v>
          </cell>
          <cell r="B135">
            <v>329.29539327614339</v>
          </cell>
          <cell r="C135">
            <v>189.26237570975945</v>
          </cell>
          <cell r="D135">
            <v>3.1009115410543435</v>
          </cell>
          <cell r="E135">
            <v>2.1202762916242657</v>
          </cell>
          <cell r="F135">
            <v>1.0778556440251743</v>
          </cell>
          <cell r="G135">
            <v>1.0137658942961243</v>
          </cell>
          <cell r="H135">
            <v>1.0112658942961243</v>
          </cell>
          <cell r="I135">
            <v>2.9597899528508882</v>
          </cell>
          <cell r="J135">
            <v>1.9813857048998609</v>
          </cell>
          <cell r="K135">
            <v>123</v>
          </cell>
          <cell r="L135">
            <v>1.0137658942961243</v>
          </cell>
          <cell r="M135">
            <v>0</v>
          </cell>
          <cell r="N135">
            <v>1.1763113350949719</v>
          </cell>
          <cell r="P135">
            <v>1.0778556440251743</v>
          </cell>
          <cell r="Q135">
            <v>0</v>
          </cell>
          <cell r="R135">
            <v>2.2995944146210543</v>
          </cell>
          <cell r="T135">
            <v>1.0137658942961243</v>
          </cell>
          <cell r="U135">
            <v>1.0049999999999999</v>
          </cell>
          <cell r="V135">
            <v>1.1763113350949719</v>
          </cell>
          <cell r="X135">
            <v>1.0112658942961243</v>
          </cell>
          <cell r="Y135">
            <v>1.02</v>
          </cell>
          <cell r="Z135">
            <v>1.1954832179975721</v>
          </cell>
          <cell r="AB135">
            <v>1.0112658942961243</v>
          </cell>
          <cell r="AC135">
            <v>1.02</v>
          </cell>
          <cell r="AD135">
            <v>1.1954832179975721</v>
          </cell>
          <cell r="AF135">
            <v>1.0778556440251743</v>
          </cell>
          <cell r="AG135">
            <v>0</v>
          </cell>
          <cell r="AH135">
            <v>2.2995944146210543</v>
          </cell>
          <cell r="AJ135">
            <v>1.0112658942961243</v>
          </cell>
          <cell r="AK135">
            <v>1.02</v>
          </cell>
          <cell r="AL135">
            <v>1.1954832179975721</v>
          </cell>
          <cell r="AN135">
            <v>1.0137658942961243</v>
          </cell>
          <cell r="AO135">
            <v>1.0049999999999999</v>
          </cell>
          <cell r="AP135">
            <v>1.1763113350949719</v>
          </cell>
          <cell r="AR135">
            <v>38930</v>
          </cell>
          <cell r="AS135">
            <v>3.069471334774537</v>
          </cell>
          <cell r="AT135">
            <v>1.0500694507175736</v>
          </cell>
          <cell r="AU135">
            <v>1.0778556440251743</v>
          </cell>
          <cell r="AV135">
            <v>1.0778556440251743</v>
          </cell>
          <cell r="AW135">
            <v>4.5476640919292484</v>
          </cell>
        </row>
        <row r="136">
          <cell r="A136">
            <v>38961</v>
          </cell>
          <cell r="B136">
            <v>331.27375346482296</v>
          </cell>
          <cell r="C136">
            <v>189.46725392475997</v>
          </cell>
          <cell r="D136">
            <v>3.1114630116238033</v>
          </cell>
          <cell r="E136">
            <v>2.1307081013763591</v>
          </cell>
          <cell r="F136">
            <v>1.0778556440251743</v>
          </cell>
          <cell r="G136">
            <v>1.0137658942961243</v>
          </cell>
          <cell r="H136">
            <v>1.0112658942961243</v>
          </cell>
          <cell r="I136">
            <v>2.9597899528508882</v>
          </cell>
          <cell r="J136">
            <v>1.9813857048998609</v>
          </cell>
          <cell r="K136">
            <v>124</v>
          </cell>
          <cell r="L136">
            <v>1.0137658942961243</v>
          </cell>
          <cell r="M136">
            <v>0</v>
          </cell>
          <cell r="N136">
            <v>1.1763113350949719</v>
          </cell>
          <cell r="P136">
            <v>1.0778556440251743</v>
          </cell>
          <cell r="Q136">
            <v>0</v>
          </cell>
          <cell r="R136">
            <v>2.2995944146210543</v>
          </cell>
          <cell r="T136">
            <v>1.0137658942961243</v>
          </cell>
          <cell r="U136">
            <v>1.0049999999999999</v>
          </cell>
          <cell r="V136">
            <v>1.1763113350949719</v>
          </cell>
          <cell r="X136">
            <v>1.0112658942961243</v>
          </cell>
          <cell r="Y136">
            <v>1.02</v>
          </cell>
          <cell r="Z136">
            <v>1.1954832179975721</v>
          </cell>
          <cell r="AB136">
            <v>1.0112658942961243</v>
          </cell>
          <cell r="AC136">
            <v>1.02</v>
          </cell>
          <cell r="AD136">
            <v>1.1954832179975721</v>
          </cell>
          <cell r="AF136">
            <v>1.0778556440251743</v>
          </cell>
          <cell r="AG136">
            <v>0</v>
          </cell>
          <cell r="AH136">
            <v>2.2995944146210543</v>
          </cell>
          <cell r="AJ136">
            <v>1.0112658942961243</v>
          </cell>
          <cell r="AK136">
            <v>1.02</v>
          </cell>
          <cell r="AL136">
            <v>1.1954832179975721</v>
          </cell>
          <cell r="AN136">
            <v>1.0137658942961243</v>
          </cell>
          <cell r="AO136">
            <v>1.0049999999999999</v>
          </cell>
          <cell r="AP136">
            <v>1.1763113350949719</v>
          </cell>
          <cell r="AR136">
            <v>38961</v>
          </cell>
          <cell r="AS136">
            <v>3.069471334774537</v>
          </cell>
          <cell r="AT136">
            <v>1.0500694507175736</v>
          </cell>
          <cell r="AU136">
            <v>1.0778556440251743</v>
          </cell>
          <cell r="AV136">
            <v>1.0778556440251743</v>
          </cell>
          <cell r="AW136">
            <v>4.5476640919292484</v>
          </cell>
        </row>
        <row r="137">
          <cell r="A137">
            <v>38991</v>
          </cell>
          <cell r="B137">
            <v>333.26399936194565</v>
          </cell>
          <cell r="C137">
            <v>189.67235392226124</v>
          </cell>
          <cell r="D137">
            <v>3.1220503856783206</v>
          </cell>
          <cell r="E137">
            <v>2.1411912358803891</v>
          </cell>
          <cell r="F137">
            <v>1.0778556440251743</v>
          </cell>
          <cell r="G137">
            <v>1.0137658942961243</v>
          </cell>
          <cell r="H137">
            <v>1.0112658942961243</v>
          </cell>
          <cell r="I137">
            <v>2.9597899528508882</v>
          </cell>
          <cell r="J137">
            <v>1.9813857048998609</v>
          </cell>
          <cell r="K137">
            <v>125</v>
          </cell>
          <cell r="L137">
            <v>1.0137658942961243</v>
          </cell>
          <cell r="M137">
            <v>0</v>
          </cell>
          <cell r="N137">
            <v>1.1763113350949719</v>
          </cell>
          <cell r="P137">
            <v>1.0778556440251743</v>
          </cell>
          <cell r="Q137">
            <v>0</v>
          </cell>
          <cell r="R137">
            <v>2.2995944146210543</v>
          </cell>
          <cell r="T137">
            <v>1.0137658942961243</v>
          </cell>
          <cell r="U137">
            <v>1.0049999999999999</v>
          </cell>
          <cell r="V137">
            <v>1.1763113350949719</v>
          </cell>
          <cell r="X137">
            <v>1.0112658942961243</v>
          </cell>
          <cell r="Y137">
            <v>1.02</v>
          </cell>
          <cell r="Z137">
            <v>1.1954832179975721</v>
          </cell>
          <cell r="AB137">
            <v>1.0112658942961243</v>
          </cell>
          <cell r="AC137">
            <v>1.02</v>
          </cell>
          <cell r="AD137">
            <v>1.1954832179975721</v>
          </cell>
          <cell r="AF137">
            <v>1.0778556440251743</v>
          </cell>
          <cell r="AG137">
            <v>0</v>
          </cell>
          <cell r="AH137">
            <v>2.2995944146210543</v>
          </cell>
          <cell r="AJ137">
            <v>1.0112658942961243</v>
          </cell>
          <cell r="AK137">
            <v>1.02</v>
          </cell>
          <cell r="AL137">
            <v>1.1954832179975721</v>
          </cell>
          <cell r="AN137">
            <v>1.0137658942961243</v>
          </cell>
          <cell r="AO137">
            <v>1.0049999999999999</v>
          </cell>
          <cell r="AP137">
            <v>1.1763113350949719</v>
          </cell>
          <cell r="AR137">
            <v>38991</v>
          </cell>
          <cell r="AS137">
            <v>3.069471334774537</v>
          </cell>
          <cell r="AT137">
            <v>1.0500694507175736</v>
          </cell>
          <cell r="AU137">
            <v>1.0778556440251743</v>
          </cell>
          <cell r="AV137">
            <v>1.0778556440251743</v>
          </cell>
          <cell r="AW137">
            <v>4.5476640919292484</v>
          </cell>
        </row>
        <row r="138">
          <cell r="A138">
            <v>39022</v>
          </cell>
          <cell r="B138">
            <v>335.26620237516823</v>
          </cell>
          <cell r="C138">
            <v>189.87767594234478</v>
          </cell>
          <cell r="D138">
            <v>3.1326737853866704</v>
          </cell>
          <cell r="E138">
            <v>2.1517259476553545</v>
          </cell>
          <cell r="F138">
            <v>1.0778556440251743</v>
          </cell>
          <cell r="G138">
            <v>1.0137658942961243</v>
          </cell>
          <cell r="H138">
            <v>1.0112658942961243</v>
          </cell>
          <cell r="I138">
            <v>2.9597899528508882</v>
          </cell>
          <cell r="J138">
            <v>1.9813857048998609</v>
          </cell>
          <cell r="K138">
            <v>126</v>
          </cell>
          <cell r="L138">
            <v>1.0137658942961243</v>
          </cell>
          <cell r="M138">
            <v>0</v>
          </cell>
          <cell r="N138">
            <v>1.1763113350949719</v>
          </cell>
          <cell r="P138">
            <v>1.0778556440251743</v>
          </cell>
          <cell r="Q138">
            <v>0</v>
          </cell>
          <cell r="R138">
            <v>2.2995944146210543</v>
          </cell>
          <cell r="T138">
            <v>1.0137658942961243</v>
          </cell>
          <cell r="U138">
            <v>1.0049999999999999</v>
          </cell>
          <cell r="V138">
            <v>1.1763113350949719</v>
          </cell>
          <cell r="X138">
            <v>1.0112658942961243</v>
          </cell>
          <cell r="Y138">
            <v>1.02</v>
          </cell>
          <cell r="Z138">
            <v>1.1954832179975721</v>
          </cell>
          <cell r="AB138">
            <v>1.0112658942961243</v>
          </cell>
          <cell r="AC138">
            <v>1.02</v>
          </cell>
          <cell r="AD138">
            <v>1.1954832179975721</v>
          </cell>
          <cell r="AF138">
            <v>1.0778556440251743</v>
          </cell>
          <cell r="AG138">
            <v>0</v>
          </cell>
          <cell r="AH138">
            <v>2.2995944146210543</v>
          </cell>
          <cell r="AJ138">
            <v>1.0112658942961243</v>
          </cell>
          <cell r="AK138">
            <v>1.02</v>
          </cell>
          <cell r="AL138">
            <v>1.1954832179975721</v>
          </cell>
          <cell r="AN138">
            <v>1.0137658942961243</v>
          </cell>
          <cell r="AO138">
            <v>1.0049999999999999</v>
          </cell>
          <cell r="AP138">
            <v>1.1763113350949719</v>
          </cell>
          <cell r="AR138">
            <v>39022</v>
          </cell>
          <cell r="AS138">
            <v>3.069471334774537</v>
          </cell>
          <cell r="AT138">
            <v>1.0500694507175736</v>
          </cell>
          <cell r="AU138">
            <v>1.0778556440251743</v>
          </cell>
          <cell r="AV138">
            <v>1.0778556440251743</v>
          </cell>
          <cell r="AW138">
            <v>4.5476640919292484</v>
          </cell>
        </row>
        <row r="139">
          <cell r="A139">
            <v>39052</v>
          </cell>
          <cell r="B139">
            <v>337.28043434115449</v>
          </cell>
          <cell r="C139">
            <v>190.08322022535205</v>
          </cell>
          <cell r="D139">
            <v>3.143333333333334</v>
          </cell>
          <cell r="E139">
            <v>2.1623124904626549</v>
          </cell>
          <cell r="F139">
            <v>1.0778556440251743</v>
          </cell>
          <cell r="G139">
            <v>1.0137658942961243</v>
          </cell>
          <cell r="H139">
            <v>1.0112658942961243</v>
          </cell>
          <cell r="I139">
            <v>2.9597899528508882</v>
          </cell>
          <cell r="J139">
            <v>1.9813857048998609</v>
          </cell>
          <cell r="K139">
            <v>127</v>
          </cell>
          <cell r="L139">
            <v>1.0137658942961243</v>
          </cell>
          <cell r="M139">
            <v>0</v>
          </cell>
          <cell r="N139">
            <v>1.1763113350949719</v>
          </cell>
          <cell r="P139">
            <v>1.0778556440251743</v>
          </cell>
          <cell r="Q139">
            <v>0</v>
          </cell>
          <cell r="R139">
            <v>2.2995944146210543</v>
          </cell>
          <cell r="T139">
            <v>1.0137658942961243</v>
          </cell>
          <cell r="U139">
            <v>1.0049999999999999</v>
          </cell>
          <cell r="V139">
            <v>1.1763113350949719</v>
          </cell>
          <cell r="X139">
            <v>1.0112658942961243</v>
          </cell>
          <cell r="Y139">
            <v>1.02</v>
          </cell>
          <cell r="Z139">
            <v>1.1954832179975721</v>
          </cell>
          <cell r="AB139">
            <v>1.0112658942961243</v>
          </cell>
          <cell r="AC139">
            <v>1.02</v>
          </cell>
          <cell r="AD139">
            <v>1.1954832179975721</v>
          </cell>
          <cell r="AF139">
            <v>1.0778556440251743</v>
          </cell>
          <cell r="AG139">
            <v>0</v>
          </cell>
          <cell r="AH139">
            <v>2.2995944146210543</v>
          </cell>
          <cell r="AJ139">
            <v>1.0112658942961243</v>
          </cell>
          <cell r="AK139">
            <v>1.02</v>
          </cell>
          <cell r="AL139">
            <v>1.1954832179975721</v>
          </cell>
          <cell r="AN139">
            <v>1.0137658942961243</v>
          </cell>
          <cell r="AO139">
            <v>1.0049999999999999</v>
          </cell>
          <cell r="AP139">
            <v>1.1763113350949719</v>
          </cell>
          <cell r="AR139">
            <v>39052</v>
          </cell>
          <cell r="AS139">
            <v>3.069471334774537</v>
          </cell>
          <cell r="AT139">
            <v>1.0500694507175736</v>
          </cell>
          <cell r="AU139">
            <v>1.0778556440251743</v>
          </cell>
          <cell r="AV139">
            <v>1.0778556440251743</v>
          </cell>
          <cell r="AW139">
            <v>4.5476640919292484</v>
          </cell>
        </row>
        <row r="140">
          <cell r="A140">
            <v>39083</v>
          </cell>
          <cell r="B140">
            <v>339.17491368225058</v>
          </cell>
          <cell r="C140">
            <v>190.27676862287132</v>
          </cell>
          <cell r="D140">
            <v>3.1536094967104322</v>
          </cell>
          <cell r="E140">
            <v>2.1722461945648095</v>
          </cell>
          <cell r="F140">
            <v>1.0778556440251743</v>
          </cell>
          <cell r="G140">
            <v>1.0137658942961243</v>
          </cell>
          <cell r="H140">
            <v>1.0112658942961243</v>
          </cell>
          <cell r="I140">
            <v>3.0853635080475201</v>
          </cell>
          <cell r="J140">
            <v>2.1050263544895556</v>
          </cell>
          <cell r="K140">
            <v>128</v>
          </cell>
          <cell r="L140">
            <v>1.0137658942961243</v>
          </cell>
          <cell r="M140">
            <v>0</v>
          </cell>
          <cell r="N140">
            <v>1.1763113350949719</v>
          </cell>
          <cell r="P140">
            <v>1.0778556440251743</v>
          </cell>
          <cell r="Q140">
            <v>0</v>
          </cell>
          <cell r="R140">
            <v>2.2995944146210543</v>
          </cell>
          <cell r="T140">
            <v>1.0137658942961243</v>
          </cell>
          <cell r="U140">
            <v>1.0049999999999999</v>
          </cell>
          <cell r="V140">
            <v>1.1763113350949719</v>
          </cell>
          <cell r="X140">
            <v>1.0112658942961243</v>
          </cell>
          <cell r="Y140">
            <v>1.02</v>
          </cell>
          <cell r="Z140">
            <v>1.1954832179975721</v>
          </cell>
          <cell r="AB140">
            <v>1.0112658942961243</v>
          </cell>
          <cell r="AC140">
            <v>1.02</v>
          </cell>
          <cell r="AD140">
            <v>1.1954832179975721</v>
          </cell>
          <cell r="AF140">
            <v>1.0778556440251743</v>
          </cell>
          <cell r="AG140">
            <v>0</v>
          </cell>
          <cell r="AH140">
            <v>2.2995944146210543</v>
          </cell>
          <cell r="AJ140">
            <v>1.0112658942961243</v>
          </cell>
          <cell r="AK140">
            <v>1.02</v>
          </cell>
          <cell r="AL140">
            <v>1.1954832179975721</v>
          </cell>
          <cell r="AN140">
            <v>1.0137658942961243</v>
          </cell>
          <cell r="AO140">
            <v>1.0049999999999999</v>
          </cell>
          <cell r="AP140">
            <v>1.1763113350949719</v>
          </cell>
          <cell r="AR140">
            <v>39083</v>
          </cell>
          <cell r="AS140">
            <v>3.069471334774537</v>
          </cell>
          <cell r="AT140">
            <v>1.0500694507175736</v>
          </cell>
          <cell r="AU140">
            <v>1.0778556440251743</v>
          </cell>
          <cell r="AV140">
            <v>1.0778556440251743</v>
          </cell>
          <cell r="AW140">
            <v>4.5476640919292484</v>
          </cell>
        </row>
        <row r="141">
          <cell r="A141">
            <v>39114</v>
          </cell>
          <cell r="B141">
            <v>341.08003417417666</v>
          </cell>
          <cell r="C141">
            <v>190.47051409713484</v>
          </cell>
          <cell r="D141">
            <v>3.1639192548490636</v>
          </cell>
          <cell r="E141">
            <v>2.1822255342897634</v>
          </cell>
          <cell r="F141">
            <v>1.0778556440251743</v>
          </cell>
          <cell r="G141">
            <v>1.0137658942961243</v>
          </cell>
          <cell r="H141">
            <v>1.0112658942961243</v>
          </cell>
          <cell r="I141">
            <v>3.0853635080475201</v>
          </cell>
          <cell r="J141">
            <v>2.1050263544895556</v>
          </cell>
          <cell r="K141">
            <v>129</v>
          </cell>
          <cell r="L141">
            <v>1.0137658942961243</v>
          </cell>
          <cell r="M141">
            <v>0</v>
          </cell>
          <cell r="N141">
            <v>1.1763113350949719</v>
          </cell>
          <cell r="P141">
            <v>1.0778556440251743</v>
          </cell>
          <cell r="Q141">
            <v>0</v>
          </cell>
          <cell r="R141">
            <v>2.2995944146210543</v>
          </cell>
          <cell r="T141">
            <v>1.0137658942961243</v>
          </cell>
          <cell r="U141">
            <v>1.0049999999999999</v>
          </cell>
          <cell r="V141">
            <v>1.1763113350949719</v>
          </cell>
          <cell r="X141">
            <v>1.0112658942961243</v>
          </cell>
          <cell r="Y141">
            <v>1.02</v>
          </cell>
          <cell r="Z141">
            <v>1.1954832179975721</v>
          </cell>
          <cell r="AB141">
            <v>1.0112658942961243</v>
          </cell>
          <cell r="AC141">
            <v>1.02</v>
          </cell>
          <cell r="AD141">
            <v>1.1954832179975721</v>
          </cell>
          <cell r="AF141">
            <v>1.0778556440251743</v>
          </cell>
          <cell r="AG141">
            <v>0</v>
          </cell>
          <cell r="AH141">
            <v>2.2995944146210543</v>
          </cell>
          <cell r="AJ141">
            <v>1.0112658942961243</v>
          </cell>
          <cell r="AK141">
            <v>1.02</v>
          </cell>
          <cell r="AL141">
            <v>1.1954832179975721</v>
          </cell>
          <cell r="AN141">
            <v>1.0137658942961243</v>
          </cell>
          <cell r="AO141">
            <v>1.0049999999999999</v>
          </cell>
          <cell r="AP141">
            <v>1.1763113350949719</v>
          </cell>
          <cell r="AR141">
            <v>39114</v>
          </cell>
          <cell r="AS141">
            <v>3.069471334774537</v>
          </cell>
          <cell r="AT141">
            <v>1.0500694507175736</v>
          </cell>
          <cell r="AU141">
            <v>1.0778556440251743</v>
          </cell>
          <cell r="AV141">
            <v>1.0778556440251743</v>
          </cell>
          <cell r="AW141">
            <v>4.5476640919292484</v>
          </cell>
        </row>
        <row r="142">
          <cell r="A142">
            <v>39142</v>
          </cell>
          <cell r="B142">
            <v>342.99585558749271</v>
          </cell>
          <cell r="C142">
            <v>190.66445684881205</v>
          </cell>
          <cell r="D142">
            <v>3.1742627175769882</v>
          </cell>
          <cell r="E142">
            <v>2.1922507192884231</v>
          </cell>
          <cell r="F142">
            <v>1.0778556440251743</v>
          </cell>
          <cell r="G142">
            <v>1.0137658942961243</v>
          </cell>
          <cell r="H142">
            <v>1.0112658942961243</v>
          </cell>
          <cell r="I142">
            <v>3.0853635080475201</v>
          </cell>
          <cell r="J142">
            <v>2.1050263544895556</v>
          </cell>
          <cell r="K142">
            <v>130</v>
          </cell>
          <cell r="L142">
            <v>1.0137658942961243</v>
          </cell>
          <cell r="M142">
            <v>0</v>
          </cell>
          <cell r="N142">
            <v>1.1763113350949719</v>
          </cell>
          <cell r="P142">
            <v>1.0778556440251743</v>
          </cell>
          <cell r="Q142">
            <v>0</v>
          </cell>
          <cell r="R142">
            <v>2.2995944146210543</v>
          </cell>
          <cell r="T142">
            <v>1.0137658942961243</v>
          </cell>
          <cell r="U142">
            <v>1.0049999999999999</v>
          </cell>
          <cell r="V142">
            <v>1.1763113350949719</v>
          </cell>
          <cell r="X142">
            <v>1.0112658942961243</v>
          </cell>
          <cell r="Y142">
            <v>1.02</v>
          </cell>
          <cell r="Z142">
            <v>1.1954832179975721</v>
          </cell>
          <cell r="AB142">
            <v>1.0112658942961243</v>
          </cell>
          <cell r="AC142">
            <v>1.02</v>
          </cell>
          <cell r="AD142">
            <v>1.1954832179975721</v>
          </cell>
          <cell r="AF142">
            <v>1.0778556440251743</v>
          </cell>
          <cell r="AG142">
            <v>0</v>
          </cell>
          <cell r="AH142">
            <v>2.2995944146210543</v>
          </cell>
          <cell r="AJ142">
            <v>1.0112658942961243</v>
          </cell>
          <cell r="AK142">
            <v>1.02</v>
          </cell>
          <cell r="AL142">
            <v>1.1954832179975721</v>
          </cell>
          <cell r="AN142">
            <v>1.0137658942961243</v>
          </cell>
          <cell r="AO142">
            <v>1.0049999999999999</v>
          </cell>
          <cell r="AP142">
            <v>1.1763113350949719</v>
          </cell>
          <cell r="AR142">
            <v>39142</v>
          </cell>
          <cell r="AS142">
            <v>3.069471334774537</v>
          </cell>
          <cell r="AT142">
            <v>1.0500694507175736</v>
          </cell>
          <cell r="AU142">
            <v>1.0778556440251743</v>
          </cell>
          <cell r="AV142">
            <v>1.0778556440251743</v>
          </cell>
          <cell r="AW142">
            <v>4.5476640919292484</v>
          </cell>
        </row>
        <row r="143">
          <cell r="A143">
            <v>39173</v>
          </cell>
          <cell r="B143">
            <v>344.92243802848549</v>
          </cell>
          <cell r="C143">
            <v>190.85859707877668</v>
          </cell>
          <cell r="D143">
            <v>3.1846399950810134</v>
          </cell>
          <cell r="E143">
            <v>2.2023219601748352</v>
          </cell>
          <cell r="F143">
            <v>1.0778556440251743</v>
          </cell>
          <cell r="G143">
            <v>1.0137658942961243</v>
          </cell>
          <cell r="H143">
            <v>1.0112658942961243</v>
          </cell>
          <cell r="I143">
            <v>3.0853635080475201</v>
          </cell>
          <cell r="J143">
            <v>2.1050263544895556</v>
          </cell>
          <cell r="K143">
            <v>131</v>
          </cell>
          <cell r="L143">
            <v>1.0137658942961243</v>
          </cell>
          <cell r="M143">
            <v>0</v>
          </cell>
          <cell r="N143">
            <v>1.1763113350949719</v>
          </cell>
          <cell r="P143">
            <v>1.0778556440251743</v>
          </cell>
          <cell r="Q143">
            <v>0</v>
          </cell>
          <cell r="R143">
            <v>2.2995944146210543</v>
          </cell>
          <cell r="T143">
            <v>1.0137658942961243</v>
          </cell>
          <cell r="U143">
            <v>1.0049999999999999</v>
          </cell>
          <cell r="V143">
            <v>1.1763113350949719</v>
          </cell>
          <cell r="X143">
            <v>1.0112658942961243</v>
          </cell>
          <cell r="Y143">
            <v>1.02</v>
          </cell>
          <cell r="Z143">
            <v>1.1954832179975721</v>
          </cell>
          <cell r="AB143">
            <v>1.0112658942961243</v>
          </cell>
          <cell r="AC143">
            <v>1.02</v>
          </cell>
          <cell r="AD143">
            <v>1.1954832179975721</v>
          </cell>
          <cell r="AF143">
            <v>1.0778556440251743</v>
          </cell>
          <cell r="AG143">
            <v>0</v>
          </cell>
          <cell r="AH143">
            <v>2.2995944146210543</v>
          </cell>
          <cell r="AJ143">
            <v>1.0112658942961243</v>
          </cell>
          <cell r="AK143">
            <v>1.02</v>
          </cell>
          <cell r="AL143">
            <v>1.1954832179975721</v>
          </cell>
          <cell r="AN143">
            <v>1.0137658942961243</v>
          </cell>
          <cell r="AO143">
            <v>1.0049999999999999</v>
          </cell>
          <cell r="AP143">
            <v>1.1763113350949719</v>
          </cell>
          <cell r="AR143">
            <v>39173</v>
          </cell>
          <cell r="AS143">
            <v>3.069471334774537</v>
          </cell>
          <cell r="AT143">
            <v>1.0500694507175736</v>
          </cell>
          <cell r="AU143">
            <v>1.0778556440251743</v>
          </cell>
          <cell r="AV143">
            <v>1.0778556440251743</v>
          </cell>
          <cell r="AW143">
            <v>4.5476640919292484</v>
          </cell>
        </row>
        <row r="144">
          <cell r="A144">
            <v>39203</v>
          </cell>
          <cell r="B144">
            <v>346.8598419410543</v>
          </cell>
          <cell r="C144">
            <v>191.05293498810701</v>
          </cell>
          <cell r="D144">
            <v>3.1950511979081693</v>
          </cell>
          <cell r="E144">
            <v>2.212439468530611</v>
          </cell>
          <cell r="F144">
            <v>1.0728556319897007</v>
          </cell>
          <cell r="G144">
            <v>1.0128075577738671</v>
          </cell>
          <cell r="H144">
            <v>1.0103075577738672</v>
          </cell>
          <cell r="I144">
            <v>3.0853635080475201</v>
          </cell>
          <cell r="J144">
            <v>2.1050263544895556</v>
          </cell>
          <cell r="K144">
            <v>132</v>
          </cell>
          <cell r="L144">
            <v>1.0128075577738671</v>
          </cell>
          <cell r="M144">
            <v>0</v>
          </cell>
          <cell r="N144">
            <v>1.1913770104792554</v>
          </cell>
          <cell r="P144">
            <v>1.0728556319897007</v>
          </cell>
          <cell r="Q144">
            <v>0</v>
          </cell>
          <cell r="R144">
            <v>2.4671328190182571</v>
          </cell>
          <cell r="T144">
            <v>1.0128075577738671</v>
          </cell>
          <cell r="U144">
            <v>1.0049999999999999</v>
          </cell>
          <cell r="V144">
            <v>1.1913770104792554</v>
          </cell>
          <cell r="X144">
            <v>1.0103075577738672</v>
          </cell>
          <cell r="Y144">
            <v>1.02</v>
          </cell>
          <cell r="Z144">
            <v>1.2193928823575235</v>
          </cell>
          <cell r="AB144">
            <v>1.0103075577738672</v>
          </cell>
          <cell r="AC144">
            <v>1.02</v>
          </cell>
          <cell r="AD144">
            <v>1.2193928823575235</v>
          </cell>
          <cell r="AF144">
            <v>1.0728556319897007</v>
          </cell>
          <cell r="AG144">
            <v>0</v>
          </cell>
          <cell r="AH144">
            <v>2.4671328190182571</v>
          </cell>
          <cell r="AJ144">
            <v>1.0103075577738672</v>
          </cell>
          <cell r="AK144">
            <v>1.02</v>
          </cell>
          <cell r="AL144">
            <v>1.2193928823575235</v>
          </cell>
          <cell r="AN144">
            <v>1.0128075577738671</v>
          </cell>
          <cell r="AO144">
            <v>1.0049999999999999</v>
          </cell>
          <cell r="AP144">
            <v>1.1913770104792554</v>
          </cell>
          <cell r="AR144">
            <v>39203</v>
          </cell>
          <cell r="AS144">
            <v>3.069471334774537</v>
          </cell>
          <cell r="AT144">
            <v>1.0500694507175736</v>
          </cell>
          <cell r="AU144">
            <v>1.0728556319897007</v>
          </cell>
          <cell r="AV144">
            <v>1.0728556319897007</v>
          </cell>
          <cell r="AW144">
            <v>4.8789870334236216</v>
          </cell>
        </row>
        <row r="145">
          <cell r="A145">
            <v>39234</v>
          </cell>
          <cell r="B145">
            <v>348.80812810860743</v>
          </cell>
          <cell r="C145">
            <v>191.24747077808607</v>
          </cell>
          <cell r="D145">
            <v>3.2054964369668855</v>
          </cell>
          <cell r="E145">
            <v>2.2226034569093716</v>
          </cell>
          <cell r="F145">
            <v>1.0728556319897007</v>
          </cell>
          <cell r="G145">
            <v>1.0128075577738671</v>
          </cell>
          <cell r="H145">
            <v>1.0103075577738672</v>
          </cell>
          <cell r="I145">
            <v>3.0853635080475201</v>
          </cell>
          <cell r="J145">
            <v>2.1050263544895556</v>
          </cell>
          <cell r="K145">
            <v>133</v>
          </cell>
          <cell r="L145">
            <v>1.0128075577738671</v>
          </cell>
          <cell r="M145">
            <v>0</v>
          </cell>
          <cell r="N145">
            <v>1.1913770104792554</v>
          </cell>
          <cell r="P145">
            <v>1.0728556319897007</v>
          </cell>
          <cell r="Q145">
            <v>0</v>
          </cell>
          <cell r="R145">
            <v>2.4671328190182571</v>
          </cell>
          <cell r="T145">
            <v>1.0128075577738671</v>
          </cell>
          <cell r="U145">
            <v>1.0049999999999999</v>
          </cell>
          <cell r="V145">
            <v>1.1913770104792554</v>
          </cell>
          <cell r="X145">
            <v>1.0103075577738672</v>
          </cell>
          <cell r="Y145">
            <v>1.02</v>
          </cell>
          <cell r="Z145">
            <v>1.2193928823575235</v>
          </cell>
          <cell r="AB145">
            <v>1.0103075577738672</v>
          </cell>
          <cell r="AC145">
            <v>1.02</v>
          </cell>
          <cell r="AD145">
            <v>1.2193928823575235</v>
          </cell>
          <cell r="AF145">
            <v>1.0728556319897007</v>
          </cell>
          <cell r="AG145">
            <v>0</v>
          </cell>
          <cell r="AH145">
            <v>2.4671328190182571</v>
          </cell>
          <cell r="AJ145">
            <v>1.0103075577738672</v>
          </cell>
          <cell r="AK145">
            <v>1.02</v>
          </cell>
          <cell r="AL145">
            <v>1.2193928823575235</v>
          </cell>
          <cell r="AN145">
            <v>1.0128075577738671</v>
          </cell>
          <cell r="AO145">
            <v>1.0049999999999999</v>
          </cell>
          <cell r="AP145">
            <v>1.1913770104792554</v>
          </cell>
          <cell r="AR145">
            <v>39234</v>
          </cell>
          <cell r="AS145">
            <v>3.069471334774537</v>
          </cell>
          <cell r="AT145">
            <v>1.0500694507175736</v>
          </cell>
          <cell r="AU145">
            <v>1.0728556319897007</v>
          </cell>
          <cell r="AV145">
            <v>1.0728556319897007</v>
          </cell>
          <cell r="AW145">
            <v>4.8789870334236216</v>
          </cell>
        </row>
        <row r="146">
          <cell r="A146">
            <v>39264</v>
          </cell>
          <cell r="B146">
            <v>350.76735765596908</v>
          </cell>
          <cell r="C146">
            <v>191.4422046502018</v>
          </cell>
          <cell r="D146">
            <v>3.2159758235281721</v>
          </cell>
          <cell r="E146">
            <v>2.2328141388412139</v>
          </cell>
          <cell r="F146">
            <v>1.0728556319897007</v>
          </cell>
          <cell r="G146">
            <v>1.0128075577738671</v>
          </cell>
          <cell r="H146">
            <v>1.0103075577738672</v>
          </cell>
          <cell r="I146">
            <v>3.0853635080475201</v>
          </cell>
          <cell r="J146">
            <v>2.1050263544895556</v>
          </cell>
          <cell r="K146">
            <v>134</v>
          </cell>
          <cell r="L146">
            <v>1.0128075577738671</v>
          </cell>
          <cell r="M146">
            <v>0</v>
          </cell>
          <cell r="N146">
            <v>1.1913770104792554</v>
          </cell>
          <cell r="P146">
            <v>1.0728556319897007</v>
          </cell>
          <cell r="Q146">
            <v>0</v>
          </cell>
          <cell r="R146">
            <v>2.4671328190182571</v>
          </cell>
          <cell r="T146">
            <v>1.0128075577738671</v>
          </cell>
          <cell r="U146">
            <v>1.0049999999999999</v>
          </cell>
          <cell r="V146">
            <v>1.1913770104792554</v>
          </cell>
          <cell r="X146">
            <v>1.0103075577738672</v>
          </cell>
          <cell r="Y146">
            <v>1.02</v>
          </cell>
          <cell r="Z146">
            <v>1.2193928823575235</v>
          </cell>
          <cell r="AB146">
            <v>1.0103075577738672</v>
          </cell>
          <cell r="AC146">
            <v>1.02</v>
          </cell>
          <cell r="AD146">
            <v>1.2193928823575235</v>
          </cell>
          <cell r="AF146">
            <v>1.0728556319897007</v>
          </cell>
          <cell r="AG146">
            <v>0</v>
          </cell>
          <cell r="AH146">
            <v>2.4671328190182571</v>
          </cell>
          <cell r="AJ146">
            <v>1.0103075577738672</v>
          </cell>
          <cell r="AK146">
            <v>1.02</v>
          </cell>
          <cell r="AL146">
            <v>1.2193928823575235</v>
          </cell>
          <cell r="AN146">
            <v>1.0128075577738671</v>
          </cell>
          <cell r="AO146">
            <v>1.0049999999999999</v>
          </cell>
          <cell r="AP146">
            <v>1.1913770104792554</v>
          </cell>
          <cell r="AR146">
            <v>39264</v>
          </cell>
          <cell r="AS146">
            <v>3.069471334774537</v>
          </cell>
          <cell r="AT146">
            <v>1.0500694507175736</v>
          </cell>
          <cell r="AU146">
            <v>1.0728556319897007</v>
          </cell>
          <cell r="AV146">
            <v>1.0728556319897007</v>
          </cell>
          <cell r="AW146">
            <v>4.8789870334236216</v>
          </cell>
        </row>
        <row r="147">
          <cell r="A147">
            <v>39295</v>
          </cell>
          <cell r="B147">
            <v>352.73759205129704</v>
          </cell>
          <cell r="C147">
            <v>191.63713680614734</v>
          </cell>
          <cell r="D147">
            <v>3.2264894692268062</v>
          </cell>
          <cell r="E147">
            <v>2.2430717288371955</v>
          </cell>
          <cell r="F147">
            <v>1.0728556319897007</v>
          </cell>
          <cell r="G147">
            <v>1.0128075577738671</v>
          </cell>
          <cell r="H147">
            <v>1.0103075577738672</v>
          </cell>
          <cell r="I147">
            <v>3.0853635080475201</v>
          </cell>
          <cell r="J147">
            <v>2.1050263544895556</v>
          </cell>
          <cell r="K147">
            <v>135</v>
          </cell>
          <cell r="L147">
            <v>1.0128075577738671</v>
          </cell>
          <cell r="M147">
            <v>0</v>
          </cell>
          <cell r="N147">
            <v>1.1913770104792554</v>
          </cell>
          <cell r="P147">
            <v>1.0728556319897007</v>
          </cell>
          <cell r="Q147">
            <v>0</v>
          </cell>
          <cell r="R147">
            <v>2.4671328190182571</v>
          </cell>
          <cell r="T147">
            <v>1.0128075577738671</v>
          </cell>
          <cell r="U147">
            <v>1.0049999999999999</v>
          </cell>
          <cell r="V147">
            <v>1.1913770104792554</v>
          </cell>
          <cell r="X147">
            <v>1.0103075577738672</v>
          </cell>
          <cell r="Y147">
            <v>1.02</v>
          </cell>
          <cell r="Z147">
            <v>1.2193928823575235</v>
          </cell>
          <cell r="AB147">
            <v>1.0103075577738672</v>
          </cell>
          <cell r="AC147">
            <v>1.02</v>
          </cell>
          <cell r="AD147">
            <v>1.2193928823575235</v>
          </cell>
          <cell r="AF147">
            <v>1.0728556319897007</v>
          </cell>
          <cell r="AG147">
            <v>0</v>
          </cell>
          <cell r="AH147">
            <v>2.4671328190182571</v>
          </cell>
          <cell r="AJ147">
            <v>1.0103075577738672</v>
          </cell>
          <cell r="AK147">
            <v>1.02</v>
          </cell>
          <cell r="AL147">
            <v>1.2193928823575235</v>
          </cell>
          <cell r="AN147">
            <v>1.0128075577738671</v>
          </cell>
          <cell r="AO147">
            <v>1.0049999999999999</v>
          </cell>
          <cell r="AP147">
            <v>1.1913770104792554</v>
          </cell>
          <cell r="AR147">
            <v>39295</v>
          </cell>
          <cell r="AS147">
            <v>3.2264894692268062</v>
          </cell>
          <cell r="AT147">
            <v>1.0511547811746556</v>
          </cell>
          <cell r="AU147">
            <v>1.0728556319897007</v>
          </cell>
          <cell r="AV147">
            <v>1.0728556319897007</v>
          </cell>
          <cell r="AW147">
            <v>4.8789870334236216</v>
          </cell>
        </row>
        <row r="148">
          <cell r="A148">
            <v>39326</v>
          </cell>
          <cell r="B148">
            <v>354.71889310801129</v>
          </cell>
          <cell r="C148">
            <v>191.83226744782121</v>
          </cell>
          <cell r="D148">
            <v>3.2370374860625204</v>
          </cell>
          <cell r="E148">
            <v>2.2533764423938423</v>
          </cell>
          <cell r="F148">
            <v>1.0728556319897007</v>
          </cell>
          <cell r="G148">
            <v>1.0128075577738671</v>
          </cell>
          <cell r="H148">
            <v>1.0103075577738672</v>
          </cell>
          <cell r="I148">
            <v>3.0853635080475201</v>
          </cell>
          <cell r="J148">
            <v>2.1050263544895556</v>
          </cell>
          <cell r="K148">
            <v>136</v>
          </cell>
          <cell r="L148">
            <v>1.0128075577738671</v>
          </cell>
          <cell r="M148">
            <v>0</v>
          </cell>
          <cell r="N148">
            <v>1.1913770104792554</v>
          </cell>
          <cell r="P148">
            <v>1.0728556319897007</v>
          </cell>
          <cell r="Q148">
            <v>0</v>
          </cell>
          <cell r="R148">
            <v>2.4671328190182571</v>
          </cell>
          <cell r="T148">
            <v>1.0128075577738671</v>
          </cell>
          <cell r="U148">
            <v>1.0049999999999999</v>
          </cell>
          <cell r="V148">
            <v>1.1913770104792554</v>
          </cell>
          <cell r="X148">
            <v>1.0103075577738672</v>
          </cell>
          <cell r="Y148">
            <v>1.02</v>
          </cell>
          <cell r="Z148">
            <v>1.2193928823575235</v>
          </cell>
          <cell r="AB148">
            <v>1.0103075577738672</v>
          </cell>
          <cell r="AC148">
            <v>1.02</v>
          </cell>
          <cell r="AD148">
            <v>1.2193928823575235</v>
          </cell>
          <cell r="AF148">
            <v>1.0728556319897007</v>
          </cell>
          <cell r="AG148">
            <v>0</v>
          </cell>
          <cell r="AH148">
            <v>2.4671328190182571</v>
          </cell>
          <cell r="AJ148">
            <v>1.0103075577738672</v>
          </cell>
          <cell r="AK148">
            <v>1.02</v>
          </cell>
          <cell r="AL148">
            <v>1.2193928823575235</v>
          </cell>
          <cell r="AN148">
            <v>1.0128075577738671</v>
          </cell>
          <cell r="AO148">
            <v>1.0049999999999999</v>
          </cell>
          <cell r="AP148">
            <v>1.1913770104792554</v>
          </cell>
          <cell r="AR148">
            <v>39326</v>
          </cell>
          <cell r="AS148">
            <v>3.2264894692268062</v>
          </cell>
          <cell r="AT148">
            <v>1.0511547811746556</v>
          </cell>
          <cell r="AU148">
            <v>1.0728556319897007</v>
          </cell>
          <cell r="AV148">
            <v>1.0728556319897007</v>
          </cell>
          <cell r="AW148">
            <v>4.8789870334236216</v>
          </cell>
        </row>
        <row r="149">
          <cell r="A149">
            <v>39356</v>
          </cell>
          <cell r="B149">
            <v>356.71132298673314</v>
          </cell>
          <cell r="C149">
            <v>192.02759677732749</v>
          </cell>
          <cell r="D149">
            <v>3.2476199864011956</v>
          </cell>
          <cell r="E149">
            <v>2.2637284959976749</v>
          </cell>
          <cell r="F149">
            <v>1.0728556319897007</v>
          </cell>
          <cell r="G149">
            <v>1.0128075577738671</v>
          </cell>
          <cell r="H149">
            <v>1.0103075577738672</v>
          </cell>
          <cell r="I149">
            <v>3.0853635080475201</v>
          </cell>
          <cell r="J149">
            <v>2.1050263544895556</v>
          </cell>
          <cell r="K149">
            <v>137</v>
          </cell>
          <cell r="L149">
            <v>1.0128075577738671</v>
          </cell>
          <cell r="M149">
            <v>0</v>
          </cell>
          <cell r="N149">
            <v>1.1913770104792554</v>
          </cell>
          <cell r="P149">
            <v>1.0728556319897007</v>
          </cell>
          <cell r="Q149">
            <v>0</v>
          </cell>
          <cell r="R149">
            <v>2.4671328190182571</v>
          </cell>
          <cell r="T149">
            <v>1.0128075577738671</v>
          </cell>
          <cell r="U149">
            <v>1.0049999999999999</v>
          </cell>
          <cell r="V149">
            <v>1.1913770104792554</v>
          </cell>
          <cell r="X149">
            <v>1.0103075577738672</v>
          </cell>
          <cell r="Y149">
            <v>1.02</v>
          </cell>
          <cell r="Z149">
            <v>1.2193928823575235</v>
          </cell>
          <cell r="AB149">
            <v>1.0103075577738672</v>
          </cell>
          <cell r="AC149">
            <v>1.02</v>
          </cell>
          <cell r="AD149">
            <v>1.2193928823575235</v>
          </cell>
          <cell r="AF149">
            <v>1.0728556319897007</v>
          </cell>
          <cell r="AG149">
            <v>0</v>
          </cell>
          <cell r="AH149">
            <v>2.4671328190182571</v>
          </cell>
          <cell r="AJ149">
            <v>1.0103075577738672</v>
          </cell>
          <cell r="AK149">
            <v>1.02</v>
          </cell>
          <cell r="AL149">
            <v>1.2193928823575235</v>
          </cell>
          <cell r="AN149">
            <v>1.0128075577738671</v>
          </cell>
          <cell r="AO149">
            <v>1.0049999999999999</v>
          </cell>
          <cell r="AP149">
            <v>1.1913770104792554</v>
          </cell>
          <cell r="AR149">
            <v>39356</v>
          </cell>
          <cell r="AS149">
            <v>3.2264894692268062</v>
          </cell>
          <cell r="AT149">
            <v>1.0511547811746556</v>
          </cell>
          <cell r="AU149">
            <v>1.0728556319897007</v>
          </cell>
          <cell r="AV149">
            <v>1.0728556319897007</v>
          </cell>
          <cell r="AW149">
            <v>4.8789870334236216</v>
          </cell>
        </row>
        <row r="150">
          <cell r="A150">
            <v>39387</v>
          </cell>
          <cell r="B150">
            <v>358.71494419723558</v>
          </cell>
          <cell r="C150">
            <v>192.22312499697603</v>
          </cell>
          <cell r="D150">
            <v>3.2582370829760592</v>
          </cell>
          <cell r="E150">
            <v>2.2741281071297577</v>
          </cell>
          <cell r="F150">
            <v>1.0728556319897007</v>
          </cell>
          <cell r="G150">
            <v>1.0128075577738671</v>
          </cell>
          <cell r="H150">
            <v>1.0103075577738672</v>
          </cell>
          <cell r="I150">
            <v>3.0853635080475201</v>
          </cell>
          <cell r="J150">
            <v>2.1050263544895556</v>
          </cell>
          <cell r="K150">
            <v>138</v>
          </cell>
          <cell r="L150">
            <v>1.0128075577738671</v>
          </cell>
          <cell r="M150">
            <v>0</v>
          </cell>
          <cell r="N150">
            <v>1.1913770104792554</v>
          </cell>
          <cell r="P150">
            <v>1.0728556319897007</v>
          </cell>
          <cell r="Q150">
            <v>0</v>
          </cell>
          <cell r="R150">
            <v>2.4671328190182571</v>
          </cell>
          <cell r="T150">
            <v>1.0128075577738671</v>
          </cell>
          <cell r="U150">
            <v>1.0049999999999999</v>
          </cell>
          <cell r="V150">
            <v>1.1913770104792554</v>
          </cell>
          <cell r="X150">
            <v>1.0103075577738672</v>
          </cell>
          <cell r="Y150">
            <v>1.02</v>
          </cell>
          <cell r="Z150">
            <v>1.2193928823575235</v>
          </cell>
          <cell r="AB150">
            <v>1.0103075577738672</v>
          </cell>
          <cell r="AC150">
            <v>1.02</v>
          </cell>
          <cell r="AD150">
            <v>1.2193928823575235</v>
          </cell>
          <cell r="AF150">
            <v>1.0728556319897007</v>
          </cell>
          <cell r="AG150">
            <v>0</v>
          </cell>
          <cell r="AH150">
            <v>2.4671328190182571</v>
          </cell>
          <cell r="AJ150">
            <v>1.0103075577738672</v>
          </cell>
          <cell r="AK150">
            <v>1.02</v>
          </cell>
          <cell r="AL150">
            <v>1.2193928823575235</v>
          </cell>
          <cell r="AN150">
            <v>1.0128075577738671</v>
          </cell>
          <cell r="AO150">
            <v>1.0049999999999999</v>
          </cell>
          <cell r="AP150">
            <v>1.1913770104792554</v>
          </cell>
          <cell r="AR150">
            <v>39387</v>
          </cell>
          <cell r="AS150">
            <v>3.2264894692268062</v>
          </cell>
          <cell r="AT150">
            <v>1.0511547811746556</v>
          </cell>
          <cell r="AU150">
            <v>1.0728556319897007</v>
          </cell>
          <cell r="AV150">
            <v>1.0728556319897007</v>
          </cell>
          <cell r="AW150">
            <v>4.8789870334236216</v>
          </cell>
        </row>
        <row r="151">
          <cell r="A151">
            <v>39417</v>
          </cell>
          <cell r="B151">
            <v>360.72981960040443</v>
          </cell>
          <cell r="C151">
            <v>192.41885230928273</v>
          </cell>
          <cell r="D151">
            <v>3.2688888888888896</v>
          </cell>
          <cell r="E151">
            <v>2.2845754942702658</v>
          </cell>
          <cell r="F151">
            <v>1.0728556319897007</v>
          </cell>
          <cell r="G151">
            <v>1.0128075577738671</v>
          </cell>
          <cell r="H151">
            <v>1.0103075577738672</v>
          </cell>
          <cell r="I151">
            <v>3.0853635080475201</v>
          </cell>
          <cell r="J151">
            <v>2.1050263544895556</v>
          </cell>
          <cell r="K151">
            <v>139</v>
          </cell>
          <cell r="L151">
            <v>1.0128075577738671</v>
          </cell>
          <cell r="M151">
            <v>0</v>
          </cell>
          <cell r="N151">
            <v>1.1913770104792554</v>
          </cell>
          <cell r="P151">
            <v>1.0728556319897007</v>
          </cell>
          <cell r="Q151">
            <v>0</v>
          </cell>
          <cell r="R151">
            <v>2.4671328190182571</v>
          </cell>
          <cell r="T151">
            <v>1.0128075577738671</v>
          </cell>
          <cell r="U151">
            <v>1.0049999999999999</v>
          </cell>
          <cell r="V151">
            <v>1.1913770104792554</v>
          </cell>
          <cell r="X151">
            <v>1.0103075577738672</v>
          </cell>
          <cell r="Y151">
            <v>1.02</v>
          </cell>
          <cell r="Z151">
            <v>1.2193928823575235</v>
          </cell>
          <cell r="AB151">
            <v>1.0103075577738672</v>
          </cell>
          <cell r="AC151">
            <v>1.02</v>
          </cell>
          <cell r="AD151">
            <v>1.2193928823575235</v>
          </cell>
          <cell r="AF151">
            <v>1.0728556319897007</v>
          </cell>
          <cell r="AG151">
            <v>0</v>
          </cell>
          <cell r="AH151">
            <v>2.4671328190182571</v>
          </cell>
          <cell r="AJ151">
            <v>1.0103075577738672</v>
          </cell>
          <cell r="AK151">
            <v>1.02</v>
          </cell>
          <cell r="AL151">
            <v>1.2193928823575235</v>
          </cell>
          <cell r="AN151">
            <v>1.0128075577738671</v>
          </cell>
          <cell r="AO151">
            <v>1.0049999999999999</v>
          </cell>
          <cell r="AP151">
            <v>1.1913770104792554</v>
          </cell>
          <cell r="AR151">
            <v>39417</v>
          </cell>
          <cell r="AS151">
            <v>3.2264894692268062</v>
          </cell>
          <cell r="AT151">
            <v>1.0511547811746556</v>
          </cell>
          <cell r="AU151">
            <v>1.0728556319897007</v>
          </cell>
          <cell r="AV151">
            <v>1.0728556319897007</v>
          </cell>
          <cell r="AW151">
            <v>4.8789870334236216</v>
          </cell>
        </row>
        <row r="152">
          <cell r="A152">
            <v>39448</v>
          </cell>
          <cell r="B152">
            <v>362.61438581001369</v>
          </cell>
          <cell r="C152">
            <v>192.60663971763813</v>
          </cell>
          <cell r="D152">
            <v>3.2791720564144273</v>
          </cell>
          <cell r="E152">
            <v>2.2942717867143676</v>
          </cell>
          <cell r="F152">
            <v>1.0728556319897007</v>
          </cell>
          <cell r="G152">
            <v>1.0128075577738671</v>
          </cell>
          <cell r="H152">
            <v>1.0103075577738672</v>
          </cell>
          <cell r="I152">
            <v>3.2109356530146829</v>
          </cell>
          <cell r="J152">
            <v>2.2279818117689807</v>
          </cell>
          <cell r="K152">
            <v>140</v>
          </cell>
          <cell r="L152">
            <v>1.0128075577738671</v>
          </cell>
          <cell r="M152">
            <v>0</v>
          </cell>
          <cell r="N152">
            <v>1.1913770104792554</v>
          </cell>
          <cell r="P152">
            <v>1.0728556319897007</v>
          </cell>
          <cell r="Q152">
            <v>0</v>
          </cell>
          <cell r="R152">
            <v>2.4671328190182571</v>
          </cell>
          <cell r="T152">
            <v>1.0128075577738671</v>
          </cell>
          <cell r="U152">
            <v>1.0049999999999999</v>
          </cell>
          <cell r="V152">
            <v>1.1913770104792554</v>
          </cell>
          <cell r="X152">
            <v>1.0103075577738672</v>
          </cell>
          <cell r="Y152">
            <v>1.02</v>
          </cell>
          <cell r="Z152">
            <v>1.2193928823575235</v>
          </cell>
          <cell r="AB152">
            <v>1.0103075577738672</v>
          </cell>
          <cell r="AC152">
            <v>1.02</v>
          </cell>
          <cell r="AD152">
            <v>1.2193928823575235</v>
          </cell>
          <cell r="AF152">
            <v>1.0728556319897007</v>
          </cell>
          <cell r="AG152">
            <v>0</v>
          </cell>
          <cell r="AH152">
            <v>2.4671328190182571</v>
          </cell>
          <cell r="AJ152">
            <v>1.0103075577738672</v>
          </cell>
          <cell r="AK152">
            <v>1.02</v>
          </cell>
          <cell r="AL152">
            <v>1.2193928823575235</v>
          </cell>
          <cell r="AN152">
            <v>1.0128075577738671</v>
          </cell>
          <cell r="AO152">
            <v>1.0049999999999999</v>
          </cell>
          <cell r="AP152">
            <v>1.1913770104792554</v>
          </cell>
          <cell r="AR152">
            <v>39448</v>
          </cell>
          <cell r="AS152">
            <v>3.2264894692268062</v>
          </cell>
          <cell r="AT152">
            <v>1.0511547811746556</v>
          </cell>
          <cell r="AU152">
            <v>1.0728556319897007</v>
          </cell>
          <cell r="AV152">
            <v>1.0728556319897007</v>
          </cell>
          <cell r="AW152">
            <v>4.8789870334236216</v>
          </cell>
        </row>
        <row r="153">
          <cell r="A153">
            <v>39479</v>
          </cell>
          <cell r="B153">
            <v>364.50879758715138</v>
          </cell>
          <cell r="C153">
            <v>192.79461039343494</v>
          </cell>
          <cell r="D153">
            <v>3.289487572403909</v>
          </cell>
          <cell r="E153">
            <v>2.3040092325751096</v>
          </cell>
          <cell r="F153">
            <v>1.0728556319897007</v>
          </cell>
          <cell r="G153">
            <v>1.0128075577738671</v>
          </cell>
          <cell r="H153">
            <v>1.0103075577738672</v>
          </cell>
          <cell r="I153">
            <v>3.2109356530146829</v>
          </cell>
          <cell r="J153">
            <v>2.2279818117689807</v>
          </cell>
          <cell r="K153">
            <v>141</v>
          </cell>
          <cell r="L153">
            <v>1.0128075577738671</v>
          </cell>
          <cell r="M153">
            <v>0</v>
          </cell>
          <cell r="N153">
            <v>1.1913770104792554</v>
          </cell>
          <cell r="P153">
            <v>1.0728556319897007</v>
          </cell>
          <cell r="Q153">
            <v>0</v>
          </cell>
          <cell r="R153">
            <v>2.4671328190182571</v>
          </cell>
          <cell r="T153">
            <v>1.0128075577738671</v>
          </cell>
          <cell r="U153">
            <v>1.0049999999999999</v>
          </cell>
          <cell r="V153">
            <v>1.1913770104792554</v>
          </cell>
          <cell r="X153">
            <v>1.0103075577738672</v>
          </cell>
          <cell r="Y153">
            <v>1.02</v>
          </cell>
          <cell r="Z153">
            <v>1.2193928823575235</v>
          </cell>
          <cell r="AB153">
            <v>1.0103075577738672</v>
          </cell>
          <cell r="AC153">
            <v>1.02</v>
          </cell>
          <cell r="AD153">
            <v>1.2193928823575235</v>
          </cell>
          <cell r="AF153">
            <v>1.0728556319897007</v>
          </cell>
          <cell r="AG153">
            <v>0</v>
          </cell>
          <cell r="AH153">
            <v>2.4671328190182571</v>
          </cell>
          <cell r="AJ153">
            <v>1.0103075577738672</v>
          </cell>
          <cell r="AK153">
            <v>1.02</v>
          </cell>
          <cell r="AL153">
            <v>1.2193928823575235</v>
          </cell>
          <cell r="AN153">
            <v>1.0128075577738671</v>
          </cell>
          <cell r="AO153">
            <v>1.0049999999999999</v>
          </cell>
          <cell r="AP153">
            <v>1.1913770104792554</v>
          </cell>
          <cell r="AR153">
            <v>39479</v>
          </cell>
          <cell r="AS153">
            <v>3.2264894692268062</v>
          </cell>
          <cell r="AT153">
            <v>1.0511547811746556</v>
          </cell>
          <cell r="AU153">
            <v>1.0728556319897007</v>
          </cell>
          <cell r="AV153">
            <v>1.0728556319897007</v>
          </cell>
          <cell r="AW153">
            <v>4.8789870334236216</v>
          </cell>
        </row>
        <row r="154">
          <cell r="A154">
            <v>39508</v>
          </cell>
          <cell r="B154">
            <v>366.41310636816371</v>
          </cell>
          <cell r="C154">
            <v>192.9827645155294</v>
          </cell>
          <cell r="D154">
            <v>3.2998355386181113</v>
          </cell>
          <cell r="E154">
            <v>2.313788006517572</v>
          </cell>
          <cell r="F154">
            <v>1.0728556319897007</v>
          </cell>
          <cell r="G154">
            <v>1.0128075577738671</v>
          </cell>
          <cell r="H154">
            <v>1.0103075577738672</v>
          </cell>
          <cell r="I154">
            <v>3.2109356530146829</v>
          </cell>
          <cell r="J154">
            <v>2.2279818117689807</v>
          </cell>
          <cell r="K154">
            <v>142</v>
          </cell>
          <cell r="L154">
            <v>1.0128075577738671</v>
          </cell>
          <cell r="M154">
            <v>0</v>
          </cell>
          <cell r="N154">
            <v>1.1913770104792554</v>
          </cell>
          <cell r="P154">
            <v>1.0728556319897007</v>
          </cell>
          <cell r="Q154">
            <v>0</v>
          </cell>
          <cell r="R154">
            <v>2.4671328190182571</v>
          </cell>
          <cell r="T154">
            <v>1.0128075577738671</v>
          </cell>
          <cell r="U154">
            <v>1.0049999999999999</v>
          </cell>
          <cell r="V154">
            <v>1.1913770104792554</v>
          </cell>
          <cell r="X154">
            <v>1.0103075577738672</v>
          </cell>
          <cell r="Y154">
            <v>1.02</v>
          </cell>
          <cell r="Z154">
            <v>1.2193928823575235</v>
          </cell>
          <cell r="AB154">
            <v>1.0103075577738672</v>
          </cell>
          <cell r="AC154">
            <v>1.02</v>
          </cell>
          <cell r="AD154">
            <v>1.2193928823575235</v>
          </cell>
          <cell r="AF154">
            <v>1.0728556319897007</v>
          </cell>
          <cell r="AG154">
            <v>0</v>
          </cell>
          <cell r="AH154">
            <v>2.4671328190182571</v>
          </cell>
          <cell r="AJ154">
            <v>1.0103075577738672</v>
          </cell>
          <cell r="AK154">
            <v>1.02</v>
          </cell>
          <cell r="AL154">
            <v>1.2193928823575235</v>
          </cell>
          <cell r="AN154">
            <v>1.0128075577738671</v>
          </cell>
          <cell r="AO154">
            <v>1.0049999999999999</v>
          </cell>
          <cell r="AP154">
            <v>1.1913770104792554</v>
          </cell>
          <cell r="AR154">
            <v>39508</v>
          </cell>
          <cell r="AS154">
            <v>3.2264894692268062</v>
          </cell>
          <cell r="AT154">
            <v>1.0511547811746556</v>
          </cell>
          <cell r="AU154">
            <v>1.0728556319897007</v>
          </cell>
          <cell r="AV154">
            <v>1.0728556319897007</v>
          </cell>
          <cell r="AW154">
            <v>4.8789870334236216</v>
          </cell>
        </row>
        <row r="155">
          <cell r="A155">
            <v>39539</v>
          </cell>
          <cell r="B155">
            <v>368.32736385811654</v>
          </cell>
          <cell r="C155">
            <v>193.17110226295233</v>
          </cell>
          <cell r="D155">
            <v>3.3102160571379278</v>
          </cell>
          <cell r="E155">
            <v>2.3236082839481567</v>
          </cell>
          <cell r="F155">
            <v>1.0728556319897007</v>
          </cell>
          <cell r="G155">
            <v>1.0128075577738671</v>
          </cell>
          <cell r="H155">
            <v>1.0103075577738672</v>
          </cell>
          <cell r="I155">
            <v>3.2109356530146829</v>
          </cell>
          <cell r="J155">
            <v>2.2279818117689807</v>
          </cell>
          <cell r="K155">
            <v>143</v>
          </cell>
          <cell r="L155">
            <v>1.0128075577738671</v>
          </cell>
          <cell r="M155">
            <v>0</v>
          </cell>
          <cell r="N155">
            <v>1.1913770104792554</v>
          </cell>
          <cell r="P155">
            <v>1.0728556319897007</v>
          </cell>
          <cell r="Q155">
            <v>0</v>
          </cell>
          <cell r="R155">
            <v>2.4671328190182571</v>
          </cell>
          <cell r="T155">
            <v>1.0128075577738671</v>
          </cell>
          <cell r="U155">
            <v>1.0049999999999999</v>
          </cell>
          <cell r="V155">
            <v>1.1913770104792554</v>
          </cell>
          <cell r="X155">
            <v>1.0103075577738672</v>
          </cell>
          <cell r="Y155">
            <v>1.02</v>
          </cell>
          <cell r="Z155">
            <v>1.2193928823575235</v>
          </cell>
          <cell r="AB155">
            <v>1.0103075577738672</v>
          </cell>
          <cell r="AC155">
            <v>1.02</v>
          </cell>
          <cell r="AD155">
            <v>1.2193928823575235</v>
          </cell>
          <cell r="AF155">
            <v>1.0728556319897007</v>
          </cell>
          <cell r="AG155">
            <v>0</v>
          </cell>
          <cell r="AH155">
            <v>2.4671328190182571</v>
          </cell>
          <cell r="AJ155">
            <v>1.0103075577738672</v>
          </cell>
          <cell r="AK155">
            <v>1.02</v>
          </cell>
          <cell r="AL155">
            <v>1.2193928823575235</v>
          </cell>
          <cell r="AN155">
            <v>1.0128075577738671</v>
          </cell>
          <cell r="AO155">
            <v>1.0049999999999999</v>
          </cell>
          <cell r="AP155">
            <v>1.1913770104792554</v>
          </cell>
          <cell r="AR155">
            <v>39539</v>
          </cell>
          <cell r="AS155">
            <v>3.2264894692268062</v>
          </cell>
          <cell r="AT155">
            <v>1.0511547811746556</v>
          </cell>
          <cell r="AU155">
            <v>1.0728556319897007</v>
          </cell>
          <cell r="AV155">
            <v>1.0728556319897007</v>
          </cell>
          <cell r="AW155">
            <v>4.8789870334236216</v>
          </cell>
        </row>
        <row r="156">
          <cell r="A156">
            <v>39569</v>
          </cell>
          <cell r="B156">
            <v>370.25162203219924</v>
          </cell>
          <cell r="C156">
            <v>193.35962381490927</v>
          </cell>
          <cell r="D156">
            <v>3.3206292303653742</v>
          </cell>
          <cell r="E156">
            <v>2.3334702410177326</v>
          </cell>
          <cell r="F156">
            <v>1.0678556198414038</v>
          </cell>
          <cell r="G156">
            <v>1.0121163270587239</v>
          </cell>
          <cell r="H156">
            <v>1.009616327058724</v>
          </cell>
          <cell r="I156">
            <v>3.2109356530146829</v>
          </cell>
          <cell r="J156">
            <v>2.2279818117689807</v>
          </cell>
          <cell r="K156">
            <v>144</v>
          </cell>
          <cell r="L156">
            <v>1.0121163270587239</v>
          </cell>
          <cell r="M156">
            <v>0</v>
          </cell>
          <cell r="N156">
            <v>1.2058121239884667</v>
          </cell>
          <cell r="P156">
            <v>1.0678556198414038</v>
          </cell>
          <cell r="Q156">
            <v>0</v>
          </cell>
          <cell r="R156">
            <v>2.6345416456838109</v>
          </cell>
          <cell r="T156">
            <v>1.0121163270587239</v>
          </cell>
          <cell r="U156">
            <v>1.0049999999999999</v>
          </cell>
          <cell r="V156">
            <v>1.2058121239884667</v>
          </cell>
          <cell r="X156">
            <v>1.009616327058724</v>
          </cell>
          <cell r="Y156">
            <v>1.02</v>
          </cell>
          <cell r="Z156">
            <v>1.2437807400046741</v>
          </cell>
          <cell r="AB156">
            <v>1.009616327058724</v>
          </cell>
          <cell r="AC156">
            <v>1.02</v>
          </cell>
          <cell r="AD156">
            <v>1.2437807400046741</v>
          </cell>
          <cell r="AF156">
            <v>1.0678556198414038</v>
          </cell>
          <cell r="AG156">
            <v>0</v>
          </cell>
          <cell r="AH156">
            <v>2.6345416456838109</v>
          </cell>
          <cell r="AJ156">
            <v>1.009616327058724</v>
          </cell>
          <cell r="AK156">
            <v>1.02</v>
          </cell>
          <cell r="AL156">
            <v>1.2437807400046741</v>
          </cell>
          <cell r="AN156">
            <v>1.0121163270587239</v>
          </cell>
          <cell r="AO156">
            <v>1.0049999999999999</v>
          </cell>
          <cell r="AP156">
            <v>1.2058121239884667</v>
          </cell>
          <cell r="AR156">
            <v>39569</v>
          </cell>
          <cell r="AS156">
            <v>3.2264894692268062</v>
          </cell>
          <cell r="AT156">
            <v>1.0511547811746556</v>
          </cell>
          <cell r="AU156">
            <v>1.0678556198414038</v>
          </cell>
          <cell r="AV156">
            <v>1.0678556198414038</v>
          </cell>
          <cell r="AW156">
            <v>5.2100537227747532</v>
          </cell>
        </row>
        <row r="157">
          <cell r="A157">
            <v>39600</v>
          </cell>
          <cell r="B157">
            <v>372.18593313713598</v>
          </cell>
          <cell r="C157">
            <v>193.54832935078065</v>
          </cell>
          <cell r="D157">
            <v>3.3310751610245992</v>
          </cell>
          <cell r="E157">
            <v>2.3433740546247956</v>
          </cell>
          <cell r="F157">
            <v>1.0678556198414038</v>
          </cell>
          <cell r="G157">
            <v>1.0121163270587239</v>
          </cell>
          <cell r="H157">
            <v>1.009616327058724</v>
          </cell>
          <cell r="I157">
            <v>3.2109356530146829</v>
          </cell>
          <cell r="J157">
            <v>2.2279818117689807</v>
          </cell>
          <cell r="K157">
            <v>145</v>
          </cell>
          <cell r="L157">
            <v>1.0121163270587239</v>
          </cell>
          <cell r="M157">
            <v>0</v>
          </cell>
          <cell r="N157">
            <v>1.2058121239884667</v>
          </cell>
          <cell r="P157">
            <v>1.0678556198414038</v>
          </cell>
          <cell r="Q157">
            <v>0</v>
          </cell>
          <cell r="R157">
            <v>2.6345416456838109</v>
          </cell>
          <cell r="T157">
            <v>1.0121163270587239</v>
          </cell>
          <cell r="U157">
            <v>1.0049999999999999</v>
          </cell>
          <cell r="V157">
            <v>1.2058121239884667</v>
          </cell>
          <cell r="X157">
            <v>1.009616327058724</v>
          </cell>
          <cell r="Y157">
            <v>1.02</v>
          </cell>
          <cell r="Z157">
            <v>1.2437807400046741</v>
          </cell>
          <cell r="AB157">
            <v>1.009616327058724</v>
          </cell>
          <cell r="AC157">
            <v>1.02</v>
          </cell>
          <cell r="AD157">
            <v>1.2437807400046741</v>
          </cell>
          <cell r="AF157">
            <v>1.0678556198414038</v>
          </cell>
          <cell r="AG157">
            <v>0</v>
          </cell>
          <cell r="AH157">
            <v>2.6345416456838109</v>
          </cell>
          <cell r="AJ157">
            <v>1.009616327058724</v>
          </cell>
          <cell r="AK157">
            <v>1.02</v>
          </cell>
          <cell r="AL157">
            <v>1.2437807400046741</v>
          </cell>
          <cell r="AN157">
            <v>1.0121163270587239</v>
          </cell>
          <cell r="AO157">
            <v>1.0049999999999999</v>
          </cell>
          <cell r="AP157">
            <v>1.2058121239884667</v>
          </cell>
          <cell r="AR157">
            <v>39600</v>
          </cell>
          <cell r="AS157">
            <v>3.2264894692268062</v>
          </cell>
          <cell r="AT157">
            <v>1.0511547811746556</v>
          </cell>
          <cell r="AU157">
            <v>1.0678556198414038</v>
          </cell>
          <cell r="AV157">
            <v>1.0678556198414038</v>
          </cell>
          <cell r="AW157">
            <v>5.2100537227747532</v>
          </cell>
        </row>
        <row r="158">
          <cell r="A158">
            <v>39630</v>
          </cell>
          <cell r="B158">
            <v>374.13034969260428</v>
          </cell>
          <cell r="C158">
            <v>193.73721905012198</v>
          </cell>
          <cell r="D158">
            <v>3.3415539521628985</v>
          </cell>
          <cell r="E158">
            <v>2.3533199024186415</v>
          </cell>
          <cell r="F158">
            <v>1.0678556198414038</v>
          </cell>
          <cell r="G158">
            <v>1.0121163270587239</v>
          </cell>
          <cell r="H158">
            <v>1.009616327058724</v>
          </cell>
          <cell r="I158">
            <v>3.2109356530146829</v>
          </cell>
          <cell r="J158">
            <v>2.2279818117689807</v>
          </cell>
          <cell r="K158">
            <v>146</v>
          </cell>
          <cell r="L158">
            <v>1.0121163270587239</v>
          </cell>
          <cell r="M158">
            <v>0</v>
          </cell>
          <cell r="N158">
            <v>1.2058121239884667</v>
          </cell>
          <cell r="P158">
            <v>1.0678556198414038</v>
          </cell>
          <cell r="Q158">
            <v>0</v>
          </cell>
          <cell r="R158">
            <v>2.6345416456838109</v>
          </cell>
          <cell r="T158">
            <v>1.0121163270587239</v>
          </cell>
          <cell r="U158">
            <v>1.0049999999999999</v>
          </cell>
          <cell r="V158">
            <v>1.2058121239884667</v>
          </cell>
          <cell r="X158">
            <v>1.009616327058724</v>
          </cell>
          <cell r="Y158">
            <v>1.02</v>
          </cell>
          <cell r="Z158">
            <v>1.2437807400046741</v>
          </cell>
          <cell r="AB158">
            <v>1.009616327058724</v>
          </cell>
          <cell r="AC158">
            <v>1.02</v>
          </cell>
          <cell r="AD158">
            <v>1.2437807400046741</v>
          </cell>
          <cell r="AF158">
            <v>1.0678556198414038</v>
          </cell>
          <cell r="AG158">
            <v>0</v>
          </cell>
          <cell r="AH158">
            <v>2.6345416456838109</v>
          </cell>
          <cell r="AJ158">
            <v>1.009616327058724</v>
          </cell>
          <cell r="AK158">
            <v>1.02</v>
          </cell>
          <cell r="AL158">
            <v>1.2437807400046741</v>
          </cell>
          <cell r="AN158">
            <v>1.0121163270587239</v>
          </cell>
          <cell r="AO158">
            <v>1.0049999999999999</v>
          </cell>
          <cell r="AP158">
            <v>1.2058121239884667</v>
          </cell>
          <cell r="AR158">
            <v>39630</v>
          </cell>
          <cell r="AS158">
            <v>3.2264894692268062</v>
          </cell>
          <cell r="AT158">
            <v>1.0511547811746556</v>
          </cell>
          <cell r="AU158">
            <v>1.0678556198414038</v>
          </cell>
          <cell r="AV158">
            <v>1.0678556198414038</v>
          </cell>
          <cell r="AW158">
            <v>5.2100537227747532</v>
          </cell>
        </row>
        <row r="159">
          <cell r="A159">
            <v>39661</v>
          </cell>
          <cell r="B159">
            <v>376.08492449266106</v>
          </cell>
          <cell r="C159">
            <v>193.92629309266397</v>
          </cell>
          <cell r="D159">
            <v>3.3520657071517301</v>
          </cell>
          <cell r="E159">
            <v>2.3633079628025531</v>
          </cell>
          <cell r="F159">
            <v>1.0678556198414038</v>
          </cell>
          <cell r="G159">
            <v>1.0121163270587239</v>
          </cell>
          <cell r="H159">
            <v>1.009616327058724</v>
          </cell>
          <cell r="I159">
            <v>3.2109356530146829</v>
          </cell>
          <cell r="J159">
            <v>2.2279818117689807</v>
          </cell>
          <cell r="K159">
            <v>147</v>
          </cell>
          <cell r="L159">
            <v>1.0121163270587239</v>
          </cell>
          <cell r="M159">
            <v>0</v>
          </cell>
          <cell r="N159">
            <v>1.2058121239884667</v>
          </cell>
          <cell r="P159">
            <v>1.0678556198414038</v>
          </cell>
          <cell r="Q159">
            <v>0</v>
          </cell>
          <cell r="R159">
            <v>2.6345416456838109</v>
          </cell>
          <cell r="T159">
            <v>1.0121163270587239</v>
          </cell>
          <cell r="U159">
            <v>1.0049999999999999</v>
          </cell>
          <cell r="V159">
            <v>1.2058121239884667</v>
          </cell>
          <cell r="X159">
            <v>1.009616327058724</v>
          </cell>
          <cell r="Y159">
            <v>1.02</v>
          </cell>
          <cell r="Z159">
            <v>1.2437807400046741</v>
          </cell>
          <cell r="AB159">
            <v>1.009616327058724</v>
          </cell>
          <cell r="AC159">
            <v>1.02</v>
          </cell>
          <cell r="AD159">
            <v>1.2437807400046741</v>
          </cell>
          <cell r="AF159">
            <v>1.0678556198414038</v>
          </cell>
          <cell r="AG159">
            <v>0</v>
          </cell>
          <cell r="AH159">
            <v>2.6345416456838109</v>
          </cell>
          <cell r="AJ159">
            <v>1.009616327058724</v>
          </cell>
          <cell r="AK159">
            <v>1.02</v>
          </cell>
          <cell r="AL159">
            <v>1.2437807400046741</v>
          </cell>
          <cell r="AN159">
            <v>1.0121163270587239</v>
          </cell>
          <cell r="AO159">
            <v>1.0049999999999999</v>
          </cell>
          <cell r="AP159">
            <v>1.2058121239884667</v>
          </cell>
          <cell r="AR159">
            <v>39661</v>
          </cell>
          <cell r="AS159">
            <v>3.2264894692268062</v>
          </cell>
          <cell r="AT159">
            <v>1.0511547811746556</v>
          </cell>
          <cell r="AU159">
            <v>1.0678556198414038</v>
          </cell>
          <cell r="AV159">
            <v>1.0678556198414038</v>
          </cell>
          <cell r="AW159">
            <v>5.2100537227747532</v>
          </cell>
        </row>
        <row r="160">
          <cell r="A160">
            <v>39692</v>
          </cell>
          <cell r="B160">
            <v>378.04971060717588</v>
          </cell>
          <cell r="C160">
            <v>194.11555165831277</v>
          </cell>
          <cell r="D160">
            <v>3.3626105296877351</v>
          </cell>
          <cell r="E160">
            <v>2.3733384149369998</v>
          </cell>
          <cell r="F160">
            <v>1.0678556198414038</v>
          </cell>
          <cell r="G160">
            <v>1.0121163270587239</v>
          </cell>
          <cell r="H160">
            <v>1.009616327058724</v>
          </cell>
          <cell r="I160">
            <v>3.2109356530146829</v>
          </cell>
          <cell r="J160">
            <v>2.2279818117689807</v>
          </cell>
          <cell r="K160">
            <v>148</v>
          </cell>
          <cell r="L160">
            <v>1.0121163270587239</v>
          </cell>
          <cell r="M160">
            <v>0</v>
          </cell>
          <cell r="N160">
            <v>1.2058121239884667</v>
          </cell>
          <cell r="P160">
            <v>1.0678556198414038</v>
          </cell>
          <cell r="Q160">
            <v>0</v>
          </cell>
          <cell r="R160">
            <v>2.6345416456838109</v>
          </cell>
          <cell r="T160">
            <v>1.0121163270587239</v>
          </cell>
          <cell r="U160">
            <v>1.0049999999999999</v>
          </cell>
          <cell r="V160">
            <v>1.2058121239884667</v>
          </cell>
          <cell r="X160">
            <v>1.009616327058724</v>
          </cell>
          <cell r="Y160">
            <v>1.02</v>
          </cell>
          <cell r="Z160">
            <v>1.2437807400046741</v>
          </cell>
          <cell r="AB160">
            <v>1.009616327058724</v>
          </cell>
          <cell r="AC160">
            <v>1.02</v>
          </cell>
          <cell r="AD160">
            <v>1.2437807400046741</v>
          </cell>
          <cell r="AF160">
            <v>1.0678556198414038</v>
          </cell>
          <cell r="AG160">
            <v>0</v>
          </cell>
          <cell r="AH160">
            <v>2.6345416456838109</v>
          </cell>
          <cell r="AJ160">
            <v>1.009616327058724</v>
          </cell>
          <cell r="AK160">
            <v>1.02</v>
          </cell>
          <cell r="AL160">
            <v>1.2437807400046741</v>
          </cell>
          <cell r="AN160">
            <v>1.0121163270587239</v>
          </cell>
          <cell r="AO160">
            <v>1.0049999999999999</v>
          </cell>
          <cell r="AP160">
            <v>1.2058121239884667</v>
          </cell>
          <cell r="AR160">
            <v>39692</v>
          </cell>
          <cell r="AS160">
            <v>3.2264894692268062</v>
          </cell>
          <cell r="AT160">
            <v>1.0511547811746556</v>
          </cell>
          <cell r="AU160">
            <v>1.0678556198414038</v>
          </cell>
          <cell r="AV160">
            <v>1.0678556198414038</v>
          </cell>
          <cell r="AW160">
            <v>5.2100537227747532</v>
          </cell>
        </row>
        <row r="161">
          <cell r="A161">
            <v>39722</v>
          </cell>
          <cell r="B161">
            <v>380.02476138327211</v>
          </cell>
          <cell r="C161">
            <v>194.30499492715009</v>
          </cell>
          <cell r="D161">
            <v>3.3731885237937598</v>
          </cell>
          <cell r="E161">
            <v>2.3834114387428516</v>
          </cell>
          <cell r="F161">
            <v>1.0678556198414038</v>
          </cell>
          <cell r="G161">
            <v>1.0121163270587239</v>
          </cell>
          <cell r="H161">
            <v>1.009616327058724</v>
          </cell>
          <cell r="I161">
            <v>3.2109356530146829</v>
          </cell>
          <cell r="J161">
            <v>2.2279818117689807</v>
          </cell>
          <cell r="K161">
            <v>149</v>
          </cell>
          <cell r="L161">
            <v>1.0121163270587239</v>
          </cell>
          <cell r="M161">
            <v>0</v>
          </cell>
          <cell r="N161">
            <v>1.2058121239884667</v>
          </cell>
          <cell r="P161">
            <v>1.0678556198414038</v>
          </cell>
          <cell r="Q161">
            <v>0</v>
          </cell>
          <cell r="R161">
            <v>2.6345416456838109</v>
          </cell>
          <cell r="T161">
            <v>1.0121163270587239</v>
          </cell>
          <cell r="U161">
            <v>1.0049999999999999</v>
          </cell>
          <cell r="V161">
            <v>1.2058121239884667</v>
          </cell>
          <cell r="X161">
            <v>1.009616327058724</v>
          </cell>
          <cell r="Y161">
            <v>1.02</v>
          </cell>
          <cell r="Z161">
            <v>1.2437807400046741</v>
          </cell>
          <cell r="AB161">
            <v>1.009616327058724</v>
          </cell>
          <cell r="AC161">
            <v>1.02</v>
          </cell>
          <cell r="AD161">
            <v>1.2437807400046741</v>
          </cell>
          <cell r="AF161">
            <v>1.0678556198414038</v>
          </cell>
          <cell r="AG161">
            <v>0</v>
          </cell>
          <cell r="AH161">
            <v>2.6345416456838109</v>
          </cell>
          <cell r="AJ161">
            <v>1.009616327058724</v>
          </cell>
          <cell r="AK161">
            <v>1.02</v>
          </cell>
          <cell r="AL161">
            <v>1.2437807400046741</v>
          </cell>
          <cell r="AN161">
            <v>1.0121163270587239</v>
          </cell>
          <cell r="AO161">
            <v>1.0049999999999999</v>
          </cell>
          <cell r="AP161">
            <v>1.2058121239884667</v>
          </cell>
          <cell r="AR161">
            <v>39722</v>
          </cell>
          <cell r="AS161">
            <v>3.2264894692268062</v>
          </cell>
          <cell r="AT161">
            <v>1.0511547811746556</v>
          </cell>
          <cell r="AU161">
            <v>1.0678556198414038</v>
          </cell>
          <cell r="AV161">
            <v>1.0678556198414038</v>
          </cell>
          <cell r="AW161">
            <v>5.2100537227747532</v>
          </cell>
        </row>
        <row r="162">
          <cell r="A162">
            <v>39753</v>
          </cell>
          <cell r="B162">
            <v>382.01013044677529</v>
          </cell>
          <cell r="C162">
            <v>194.49462307943338</v>
          </cell>
          <cell r="D162">
            <v>3.3837997938198825</v>
          </cell>
          <cell r="E162">
            <v>2.3935272149046063</v>
          </cell>
          <cell r="F162">
            <v>1.0678556198414038</v>
          </cell>
          <cell r="G162">
            <v>1.0121163270587239</v>
          </cell>
          <cell r="H162">
            <v>1.009616327058724</v>
          </cell>
          <cell r="I162">
            <v>3.2109356530146829</v>
          </cell>
          <cell r="J162">
            <v>2.2279818117689807</v>
          </cell>
          <cell r="K162">
            <v>150</v>
          </cell>
          <cell r="L162">
            <v>1.0121163270587239</v>
          </cell>
          <cell r="M162">
            <v>0</v>
          </cell>
          <cell r="N162">
            <v>1.2058121239884667</v>
          </cell>
          <cell r="P162">
            <v>1.0678556198414038</v>
          </cell>
          <cell r="Q162">
            <v>0</v>
          </cell>
          <cell r="R162">
            <v>2.6345416456838109</v>
          </cell>
          <cell r="T162">
            <v>1.0121163270587239</v>
          </cell>
          <cell r="U162">
            <v>1.0049999999999999</v>
          </cell>
          <cell r="V162">
            <v>1.2058121239884667</v>
          </cell>
          <cell r="X162">
            <v>1.009616327058724</v>
          </cell>
          <cell r="Y162">
            <v>1.02</v>
          </cell>
          <cell r="Z162">
            <v>1.2437807400046741</v>
          </cell>
          <cell r="AB162">
            <v>1.009616327058724</v>
          </cell>
          <cell r="AC162">
            <v>1.02</v>
          </cell>
          <cell r="AD162">
            <v>1.2437807400046741</v>
          </cell>
          <cell r="AF162">
            <v>1.0678556198414038</v>
          </cell>
          <cell r="AG162">
            <v>0</v>
          </cell>
          <cell r="AH162">
            <v>2.6345416456838109</v>
          </cell>
          <cell r="AJ162">
            <v>1.009616327058724</v>
          </cell>
          <cell r="AK162">
            <v>1.02</v>
          </cell>
          <cell r="AL162">
            <v>1.2437807400046741</v>
          </cell>
          <cell r="AN162">
            <v>1.0121163270587239</v>
          </cell>
          <cell r="AO162">
            <v>1.0049999999999999</v>
          </cell>
          <cell r="AP162">
            <v>1.2058121239884667</v>
          </cell>
          <cell r="AR162">
            <v>39753</v>
          </cell>
          <cell r="AS162">
            <v>3.2264894692268062</v>
          </cell>
          <cell r="AT162">
            <v>1.0511547811746556</v>
          </cell>
          <cell r="AU162">
            <v>1.0678556198414038</v>
          </cell>
          <cell r="AV162">
            <v>1.0678556198414038</v>
          </cell>
          <cell r="AW162">
            <v>5.2100537227747532</v>
          </cell>
        </row>
        <row r="163">
          <cell r="A163">
            <v>39783</v>
          </cell>
          <cell r="B163">
            <v>384.00587170366919</v>
          </cell>
          <cell r="C163">
            <v>194.68443629559602</v>
          </cell>
          <cell r="D163">
            <v>3.3944444444444453</v>
          </cell>
          <cell r="E163">
            <v>2.4036859248736304</v>
          </cell>
          <cell r="F163">
            <v>1.0678556198414038</v>
          </cell>
          <cell r="G163">
            <v>1.0121163270587239</v>
          </cell>
          <cell r="H163">
            <v>1.009616327058724</v>
          </cell>
          <cell r="I163">
            <v>3.2109356530146829</v>
          </cell>
          <cell r="J163">
            <v>2.2279818117689807</v>
          </cell>
          <cell r="K163">
            <v>151</v>
          </cell>
          <cell r="L163">
            <v>1.0121163270587239</v>
          </cell>
          <cell r="M163">
            <v>0</v>
          </cell>
          <cell r="N163">
            <v>1.2058121239884667</v>
          </cell>
          <cell r="P163">
            <v>1.0678556198414038</v>
          </cell>
          <cell r="Q163">
            <v>0</v>
          </cell>
          <cell r="R163">
            <v>2.6345416456838109</v>
          </cell>
          <cell r="T163">
            <v>1.0121163270587239</v>
          </cell>
          <cell r="U163">
            <v>1.0049999999999999</v>
          </cell>
          <cell r="V163">
            <v>1.2058121239884667</v>
          </cell>
          <cell r="X163">
            <v>1.009616327058724</v>
          </cell>
          <cell r="Y163">
            <v>1.02</v>
          </cell>
          <cell r="Z163">
            <v>1.2437807400046741</v>
          </cell>
          <cell r="AB163">
            <v>1.009616327058724</v>
          </cell>
          <cell r="AC163">
            <v>1.02</v>
          </cell>
          <cell r="AD163">
            <v>1.2437807400046741</v>
          </cell>
          <cell r="AF163">
            <v>1.0678556198414038</v>
          </cell>
          <cell r="AG163">
            <v>0</v>
          </cell>
          <cell r="AH163">
            <v>2.6345416456838109</v>
          </cell>
          <cell r="AJ163">
            <v>1.009616327058724</v>
          </cell>
          <cell r="AK163">
            <v>1.02</v>
          </cell>
          <cell r="AL163">
            <v>1.2437807400046741</v>
          </cell>
          <cell r="AN163">
            <v>1.0121163270587239</v>
          </cell>
          <cell r="AO163">
            <v>1.0049999999999999</v>
          </cell>
          <cell r="AP163">
            <v>1.2058121239884667</v>
          </cell>
          <cell r="AR163">
            <v>39783</v>
          </cell>
          <cell r="AS163">
            <v>3.3944444444444453</v>
          </cell>
          <cell r="AT163">
            <v>1.0520550204237573</v>
          </cell>
          <cell r="AU163">
            <v>1.0678556198414038</v>
          </cell>
          <cell r="AV163">
            <v>1.0678556198414038</v>
          </cell>
          <cell r="AW163">
            <v>5.2100537227747532</v>
          </cell>
        </row>
        <row r="164">
          <cell r="A164">
            <v>39814</v>
          </cell>
          <cell r="B164">
            <v>385.86062377567083</v>
          </cell>
          <cell r="C164">
            <v>194.87048481543991</v>
          </cell>
          <cell r="D164">
            <v>3.4047341098140662</v>
          </cell>
          <cell r="E164">
            <v>2.4129897980192605</v>
          </cell>
          <cell r="F164">
            <v>1.0678556198414038</v>
          </cell>
          <cell r="G164">
            <v>1.0121163270587239</v>
          </cell>
          <cell r="H164">
            <v>1.009616327058724</v>
          </cell>
          <cell r="I164">
            <v>3.3365065472520663</v>
          </cell>
          <cell r="J164">
            <v>2.3485927053397511</v>
          </cell>
          <cell r="K164">
            <v>152</v>
          </cell>
          <cell r="L164">
            <v>1.0121163270587239</v>
          </cell>
          <cell r="M164">
            <v>0</v>
          </cell>
          <cell r="N164">
            <v>1.2058121239884667</v>
          </cell>
          <cell r="P164">
            <v>1.0678556198414038</v>
          </cell>
          <cell r="Q164">
            <v>0</v>
          </cell>
          <cell r="R164">
            <v>2.6345416456838109</v>
          </cell>
          <cell r="T164">
            <v>1.0121163270587239</v>
          </cell>
          <cell r="U164">
            <v>1.0049999999999999</v>
          </cell>
          <cell r="V164">
            <v>1.2058121239884667</v>
          </cell>
          <cell r="X164">
            <v>1.009616327058724</v>
          </cell>
          <cell r="Y164">
            <v>1.02</v>
          </cell>
          <cell r="Z164">
            <v>1.2437807400046741</v>
          </cell>
          <cell r="AB164">
            <v>1.009616327058724</v>
          </cell>
          <cell r="AC164">
            <v>1.02</v>
          </cell>
          <cell r="AD164">
            <v>1.2437807400046741</v>
          </cell>
          <cell r="AF164">
            <v>1.0678556198414038</v>
          </cell>
          <cell r="AG164">
            <v>0</v>
          </cell>
          <cell r="AH164">
            <v>2.6345416456838109</v>
          </cell>
          <cell r="AJ164">
            <v>1.009616327058724</v>
          </cell>
          <cell r="AK164">
            <v>1.02</v>
          </cell>
          <cell r="AL164">
            <v>1.2437807400046741</v>
          </cell>
          <cell r="AN164">
            <v>1.0121163270587239</v>
          </cell>
          <cell r="AO164">
            <v>1.0049999999999999</v>
          </cell>
          <cell r="AP164">
            <v>1.2058121239884667</v>
          </cell>
          <cell r="AR164">
            <v>39814</v>
          </cell>
          <cell r="AS164">
            <v>3.3944444444444453</v>
          </cell>
          <cell r="AT164">
            <v>1.0520550204237573</v>
          </cell>
          <cell r="AU164">
            <v>1.0678556198414038</v>
          </cell>
          <cell r="AV164">
            <v>1.0678556198414038</v>
          </cell>
          <cell r="AW164">
            <v>5.2100537227747532</v>
          </cell>
        </row>
        <row r="165">
          <cell r="A165">
            <v>39845</v>
          </cell>
          <cell r="B165">
            <v>387.72433431810765</v>
          </cell>
          <cell r="C165">
            <v>195.05671113096381</v>
          </cell>
          <cell r="D165">
            <v>3.4150549665067893</v>
          </cell>
          <cell r="E165">
            <v>2.422329683380386</v>
          </cell>
          <cell r="F165">
            <v>1.0678556198414038</v>
          </cell>
          <cell r="G165">
            <v>1.0121163270587239</v>
          </cell>
          <cell r="H165">
            <v>1.009616327058724</v>
          </cell>
          <cell r="I165">
            <v>3.3365065472520663</v>
          </cell>
          <cell r="J165">
            <v>2.3485927053397511</v>
          </cell>
          <cell r="K165">
            <v>153</v>
          </cell>
          <cell r="L165">
            <v>1.0121163270587239</v>
          </cell>
          <cell r="M165">
            <v>0</v>
          </cell>
          <cell r="N165">
            <v>1.2058121239884667</v>
          </cell>
          <cell r="P165">
            <v>1.0678556198414038</v>
          </cell>
          <cell r="Q165">
            <v>0</v>
          </cell>
          <cell r="R165">
            <v>2.6345416456838109</v>
          </cell>
          <cell r="T165">
            <v>1.0121163270587239</v>
          </cell>
          <cell r="U165">
            <v>1.0049999999999999</v>
          </cell>
          <cell r="V165">
            <v>1.2058121239884667</v>
          </cell>
          <cell r="X165">
            <v>1.009616327058724</v>
          </cell>
          <cell r="Y165">
            <v>1.02</v>
          </cell>
          <cell r="Z165">
            <v>1.2437807400046741</v>
          </cell>
          <cell r="AB165">
            <v>1.009616327058724</v>
          </cell>
          <cell r="AC165">
            <v>1.02</v>
          </cell>
          <cell r="AD165">
            <v>1.2437807400046741</v>
          </cell>
          <cell r="AF165">
            <v>1.0678556198414038</v>
          </cell>
          <cell r="AG165">
            <v>0</v>
          </cell>
          <cell r="AH165">
            <v>2.6345416456838109</v>
          </cell>
          <cell r="AJ165">
            <v>1.009616327058724</v>
          </cell>
          <cell r="AK165">
            <v>1.02</v>
          </cell>
          <cell r="AL165">
            <v>1.2437807400046741</v>
          </cell>
          <cell r="AN165">
            <v>1.0121163270587239</v>
          </cell>
          <cell r="AO165">
            <v>1.0049999999999999</v>
          </cell>
          <cell r="AP165">
            <v>1.2058121239884667</v>
          </cell>
          <cell r="AR165">
            <v>39845</v>
          </cell>
          <cell r="AS165">
            <v>3.3944444444444453</v>
          </cell>
          <cell r="AT165">
            <v>1.0520550204237573</v>
          </cell>
          <cell r="AU165">
            <v>1.0678556198414038</v>
          </cell>
          <cell r="AV165">
            <v>1.0678556198414038</v>
          </cell>
          <cell r="AW165">
            <v>5.2100537227747532</v>
          </cell>
        </row>
        <row r="166">
          <cell r="A166">
            <v>39873</v>
          </cell>
          <cell r="B166">
            <v>389.59704660047845</v>
          </cell>
          <cell r="C166">
            <v>195.24311541207663</v>
          </cell>
          <cell r="D166">
            <v>3.4254071090736615</v>
          </cell>
          <cell r="E166">
            <v>2.4317057203483814</v>
          </cell>
          <cell r="F166">
            <v>1.0678556198414038</v>
          </cell>
          <cell r="G166">
            <v>1.0121163270587239</v>
          </cell>
          <cell r="H166">
            <v>1.009616327058724</v>
          </cell>
          <cell r="I166">
            <v>3.3365065472520663</v>
          </cell>
          <cell r="J166">
            <v>2.3485927053397511</v>
          </cell>
          <cell r="K166">
            <v>154</v>
          </cell>
          <cell r="L166">
            <v>1.0121163270587239</v>
          </cell>
          <cell r="M166">
            <v>0</v>
          </cell>
          <cell r="N166">
            <v>1.2058121239884667</v>
          </cell>
          <cell r="P166">
            <v>1.0678556198414038</v>
          </cell>
          <cell r="Q166">
            <v>0</v>
          </cell>
          <cell r="R166">
            <v>2.6345416456838109</v>
          </cell>
          <cell r="T166">
            <v>1.0121163270587239</v>
          </cell>
          <cell r="U166">
            <v>1.0049999999999999</v>
          </cell>
          <cell r="V166">
            <v>1.2058121239884667</v>
          </cell>
          <cell r="X166">
            <v>1.009616327058724</v>
          </cell>
          <cell r="Y166">
            <v>1.02</v>
          </cell>
          <cell r="Z166">
            <v>1.2437807400046741</v>
          </cell>
          <cell r="AB166">
            <v>1.009616327058724</v>
          </cell>
          <cell r="AC166">
            <v>1.02</v>
          </cell>
          <cell r="AD166">
            <v>1.2437807400046741</v>
          </cell>
          <cell r="AF166">
            <v>1.0678556198414038</v>
          </cell>
          <cell r="AG166">
            <v>0</v>
          </cell>
          <cell r="AH166">
            <v>2.6345416456838109</v>
          </cell>
          <cell r="AJ166">
            <v>1.009616327058724</v>
          </cell>
          <cell r="AK166">
            <v>1.02</v>
          </cell>
          <cell r="AL166">
            <v>1.2437807400046741</v>
          </cell>
          <cell r="AN166">
            <v>1.0121163270587239</v>
          </cell>
          <cell r="AO166">
            <v>1.0049999999999999</v>
          </cell>
          <cell r="AP166">
            <v>1.2058121239884667</v>
          </cell>
          <cell r="AR166">
            <v>39873</v>
          </cell>
          <cell r="AS166">
            <v>3.3944444444444453</v>
          </cell>
          <cell r="AT166">
            <v>1.0520550204237573</v>
          </cell>
          <cell r="AU166">
            <v>1.0678556198414038</v>
          </cell>
          <cell r="AV166">
            <v>1.0678556198414038</v>
          </cell>
          <cell r="AW166">
            <v>5.2100537227747532</v>
          </cell>
        </row>
        <row r="167">
          <cell r="A167">
            <v>39904</v>
          </cell>
          <cell r="B167">
            <v>391.47880410127408</v>
          </cell>
          <cell r="C167">
            <v>195.42969782884967</v>
          </cell>
          <cell r="D167">
            <v>3.4357906323523455</v>
          </cell>
          <cell r="E167">
            <v>2.4411180488541588</v>
          </cell>
          <cell r="F167">
            <v>1.0678556198414038</v>
          </cell>
          <cell r="G167">
            <v>1.0121163270587239</v>
          </cell>
          <cell r="H167">
            <v>1.009616327058724</v>
          </cell>
          <cell r="I167">
            <v>3.3365065472520663</v>
          </cell>
          <cell r="J167">
            <v>2.3485927053397511</v>
          </cell>
          <cell r="K167">
            <v>155</v>
          </cell>
          <cell r="L167">
            <v>1.0121163270587239</v>
          </cell>
          <cell r="M167">
            <v>0</v>
          </cell>
          <cell r="N167">
            <v>1.2058121239884667</v>
          </cell>
          <cell r="P167">
            <v>1.0678556198414038</v>
          </cell>
          <cell r="Q167">
            <v>0</v>
          </cell>
          <cell r="R167">
            <v>2.6345416456838109</v>
          </cell>
          <cell r="T167">
            <v>1.0121163270587239</v>
          </cell>
          <cell r="U167">
            <v>1.0049999999999999</v>
          </cell>
          <cell r="V167">
            <v>1.2058121239884667</v>
          </cell>
          <cell r="X167">
            <v>1.009616327058724</v>
          </cell>
          <cell r="Y167">
            <v>1.02</v>
          </cell>
          <cell r="Z167">
            <v>1.2437807400046741</v>
          </cell>
          <cell r="AB167">
            <v>1.009616327058724</v>
          </cell>
          <cell r="AC167">
            <v>1.02</v>
          </cell>
          <cell r="AD167">
            <v>1.2437807400046741</v>
          </cell>
          <cell r="AF167">
            <v>1.0678556198414038</v>
          </cell>
          <cell r="AG167">
            <v>0</v>
          </cell>
          <cell r="AH167">
            <v>2.6345416456838109</v>
          </cell>
          <cell r="AJ167">
            <v>1.009616327058724</v>
          </cell>
          <cell r="AK167">
            <v>1.02</v>
          </cell>
          <cell r="AL167">
            <v>1.2437807400046741</v>
          </cell>
          <cell r="AN167">
            <v>1.0121163270587239</v>
          </cell>
          <cell r="AO167">
            <v>1.0049999999999999</v>
          </cell>
          <cell r="AP167">
            <v>1.2058121239884667</v>
          </cell>
          <cell r="AR167">
            <v>39904</v>
          </cell>
          <cell r="AS167">
            <v>3.3944444444444453</v>
          </cell>
          <cell r="AT167">
            <v>1.0520550204237573</v>
          </cell>
          <cell r="AU167">
            <v>1.0678556198414038</v>
          </cell>
          <cell r="AV167">
            <v>1.0678556198414038</v>
          </cell>
          <cell r="AW167">
            <v>5.2100537227747532</v>
          </cell>
        </row>
        <row r="168">
          <cell r="A168">
            <v>39934</v>
          </cell>
          <cell r="B168">
            <v>393.36965050898704</v>
          </cell>
          <cell r="C168">
            <v>195.61645855151676</v>
          </cell>
          <cell r="D168">
            <v>3.4462056314679872</v>
          </cell>
          <cell r="E168">
            <v>2.4505668093702568</v>
          </cell>
          <cell r="F168">
            <v>1.0628556075786857</v>
          </cell>
          <cell r="G168">
            <v>1.0116922020915056</v>
          </cell>
          <cell r="H168">
            <v>1.0091922020915056</v>
          </cell>
          <cell r="I168">
            <v>3.3365065472520663</v>
          </cell>
          <cell r="J168">
            <v>2.3485927053397511</v>
          </cell>
          <cell r="K168">
            <v>156</v>
          </cell>
          <cell r="L168">
            <v>1.0116922020915056</v>
          </cell>
          <cell r="M168">
            <v>0</v>
          </cell>
          <cell r="N168">
            <v>1.2199107230265274</v>
          </cell>
          <cell r="P168">
            <v>1.0628556075786857</v>
          </cell>
          <cell r="Q168">
            <v>0</v>
          </cell>
          <cell r="R168">
            <v>2.8001373615146172</v>
          </cell>
          <cell r="T168">
            <v>1.0116922020915056</v>
          </cell>
          <cell r="U168">
            <v>1.0049999999999999</v>
          </cell>
          <cell r="V168">
            <v>1.2199107230265274</v>
          </cell>
          <cell r="X168">
            <v>1.0091922020915056</v>
          </cell>
          <cell r="Y168">
            <v>1.02</v>
          </cell>
          <cell r="Z168">
            <v>1.2686563548047676</v>
          </cell>
          <cell r="AB168">
            <v>1.0091922020915056</v>
          </cell>
          <cell r="AC168">
            <v>1.02</v>
          </cell>
          <cell r="AD168">
            <v>1.2686563548047676</v>
          </cell>
          <cell r="AF168">
            <v>1.0628556075786857</v>
          </cell>
          <cell r="AG168">
            <v>0</v>
          </cell>
          <cell r="AH168">
            <v>2.8001373615146172</v>
          </cell>
          <cell r="AJ168">
            <v>1.0091922020915056</v>
          </cell>
          <cell r="AK168">
            <v>1.02</v>
          </cell>
          <cell r="AL168">
            <v>1.2686563548047676</v>
          </cell>
          <cell r="AN168">
            <v>1.0116922020915056</v>
          </cell>
          <cell r="AO168">
            <v>1.0049999999999999</v>
          </cell>
          <cell r="AP168">
            <v>1.2199107230265274</v>
          </cell>
          <cell r="AR168">
            <v>39934</v>
          </cell>
          <cell r="AS168">
            <v>3.3944444444444453</v>
          </cell>
          <cell r="AT168">
            <v>1.0520550204237573</v>
          </cell>
          <cell r="AU168">
            <v>1.0628556075786857</v>
          </cell>
          <cell r="AV168">
            <v>1.0628556075786857</v>
          </cell>
          <cell r="AW168">
            <v>5.537534815037354</v>
          </cell>
        </row>
        <row r="169">
          <cell r="A169">
            <v>39965</v>
          </cell>
          <cell r="B169">
            <v>395.26962972312549</v>
          </cell>
          <cell r="C169">
            <v>195.80339775047437</v>
          </cell>
          <cell r="D169">
            <v>3.4566522018340882</v>
          </cell>
          <cell r="E169">
            <v>2.4600521429129372</v>
          </cell>
          <cell r="F169">
            <v>1.0628556075786857</v>
          </cell>
          <cell r="G169">
            <v>1.0116922020915056</v>
          </cell>
          <cell r="H169">
            <v>1.0091922020915056</v>
          </cell>
          <cell r="I169">
            <v>3.3365065472520663</v>
          </cell>
          <cell r="J169">
            <v>2.3485927053397511</v>
          </cell>
          <cell r="K169">
            <v>157</v>
          </cell>
          <cell r="L169">
            <v>1.0116922020915056</v>
          </cell>
          <cell r="M169">
            <v>0</v>
          </cell>
          <cell r="N169">
            <v>1.2199107230265274</v>
          </cell>
          <cell r="P169">
            <v>1.0628556075786857</v>
          </cell>
          <cell r="Q169">
            <v>0</v>
          </cell>
          <cell r="R169">
            <v>2.8001373615146172</v>
          </cell>
          <cell r="T169">
            <v>1.0116922020915056</v>
          </cell>
          <cell r="U169">
            <v>1.0049999999999999</v>
          </cell>
          <cell r="V169">
            <v>1.2199107230265274</v>
          </cell>
          <cell r="X169">
            <v>1.0091922020915056</v>
          </cell>
          <cell r="Y169">
            <v>1.02</v>
          </cell>
          <cell r="Z169">
            <v>1.2686563548047676</v>
          </cell>
          <cell r="AB169">
            <v>1.0091922020915056</v>
          </cell>
          <cell r="AC169">
            <v>1.02</v>
          </cell>
          <cell r="AD169">
            <v>1.2686563548047676</v>
          </cell>
          <cell r="AF169">
            <v>1.0628556075786857</v>
          </cell>
          <cell r="AG169">
            <v>0</v>
          </cell>
          <cell r="AH169">
            <v>2.8001373615146172</v>
          </cell>
          <cell r="AJ169">
            <v>1.0091922020915056</v>
          </cell>
          <cell r="AK169">
            <v>1.02</v>
          </cell>
          <cell r="AL169">
            <v>1.2686563548047676</v>
          </cell>
          <cell r="AN169">
            <v>1.0116922020915056</v>
          </cell>
          <cell r="AO169">
            <v>1.0049999999999999</v>
          </cell>
          <cell r="AP169">
            <v>1.2199107230265274</v>
          </cell>
          <cell r="AR169">
            <v>39965</v>
          </cell>
          <cell r="AS169">
            <v>3.3944444444444453</v>
          </cell>
          <cell r="AT169">
            <v>1.0520550204237573</v>
          </cell>
          <cell r="AU169">
            <v>1.0628556075786857</v>
          </cell>
          <cell r="AV169">
            <v>1.0628556075786857</v>
          </cell>
          <cell r="AW169">
            <v>5.537534815037354</v>
          </cell>
        </row>
        <row r="170">
          <cell r="A170">
            <v>39995</v>
          </cell>
          <cell r="B170">
            <v>397.17878585523283</v>
          </cell>
          <cell r="C170">
            <v>195.99051559628188</v>
          </cell>
          <cell r="D170">
            <v>3.4671304391533786</v>
          </cell>
          <cell r="E170">
            <v>2.4695741910442881</v>
          </cell>
          <cell r="F170">
            <v>1.0628556075786857</v>
          </cell>
          <cell r="G170">
            <v>1.0116922020915056</v>
          </cell>
          <cell r="H170">
            <v>1.0091922020915056</v>
          </cell>
          <cell r="I170">
            <v>3.3365065472520663</v>
          </cell>
          <cell r="J170">
            <v>2.3485927053397511</v>
          </cell>
          <cell r="K170">
            <v>158</v>
          </cell>
          <cell r="L170">
            <v>1.0116922020915056</v>
          </cell>
          <cell r="M170">
            <v>0</v>
          </cell>
          <cell r="N170">
            <v>1.2199107230265274</v>
          </cell>
          <cell r="P170">
            <v>1.0628556075786857</v>
          </cell>
          <cell r="Q170">
            <v>0</v>
          </cell>
          <cell r="R170">
            <v>2.8001373615146172</v>
          </cell>
          <cell r="T170">
            <v>1.0116922020915056</v>
          </cell>
          <cell r="U170">
            <v>1.0049999999999999</v>
          </cell>
          <cell r="V170">
            <v>1.2199107230265274</v>
          </cell>
          <cell r="X170">
            <v>1.0091922020915056</v>
          </cell>
          <cell r="Y170">
            <v>1.02</v>
          </cell>
          <cell r="Z170">
            <v>1.2686563548047676</v>
          </cell>
          <cell r="AB170">
            <v>1.0091922020915056</v>
          </cell>
          <cell r="AC170">
            <v>1.02</v>
          </cell>
          <cell r="AD170">
            <v>1.2686563548047676</v>
          </cell>
          <cell r="AF170">
            <v>1.0628556075786857</v>
          </cell>
          <cell r="AG170">
            <v>0</v>
          </cell>
          <cell r="AH170">
            <v>2.8001373615146172</v>
          </cell>
          <cell r="AJ170">
            <v>1.0091922020915056</v>
          </cell>
          <cell r="AK170">
            <v>1.02</v>
          </cell>
          <cell r="AL170">
            <v>1.2686563548047676</v>
          </cell>
          <cell r="AN170">
            <v>1.0116922020915056</v>
          </cell>
          <cell r="AO170">
            <v>1.0049999999999999</v>
          </cell>
          <cell r="AP170">
            <v>1.2199107230265274</v>
          </cell>
          <cell r="AR170">
            <v>39995</v>
          </cell>
          <cell r="AS170">
            <v>3.3944444444444453</v>
          </cell>
          <cell r="AT170">
            <v>1.0520550204237573</v>
          </cell>
          <cell r="AU170">
            <v>1.0628556075786857</v>
          </cell>
          <cell r="AV170">
            <v>1.0628556075786857</v>
          </cell>
          <cell r="AW170">
            <v>5.537534815037354</v>
          </cell>
        </row>
        <row r="171">
          <cell r="A171">
            <v>40026</v>
          </cell>
          <cell r="B171">
            <v>399.09716322991153</v>
          </cell>
          <cell r="C171">
            <v>196.17781225966161</v>
          </cell>
          <cell r="D171">
            <v>3.4776404394186957</v>
          </cell>
          <cell r="E171">
            <v>2.4791330958743383</v>
          </cell>
          <cell r="F171">
            <v>1.0628556075786857</v>
          </cell>
          <cell r="G171">
            <v>1.0116922020915056</v>
          </cell>
          <cell r="H171">
            <v>1.0091922020915056</v>
          </cell>
          <cell r="I171">
            <v>3.3365065472520663</v>
          </cell>
          <cell r="J171">
            <v>2.3485927053397511</v>
          </cell>
          <cell r="K171">
            <v>159</v>
          </cell>
          <cell r="L171">
            <v>1.0116922020915056</v>
          </cell>
          <cell r="M171">
            <v>0</v>
          </cell>
          <cell r="N171">
            <v>1.2199107230265274</v>
          </cell>
          <cell r="P171">
            <v>1.0628556075786857</v>
          </cell>
          <cell r="Q171">
            <v>0</v>
          </cell>
          <cell r="R171">
            <v>2.8001373615146172</v>
          </cell>
          <cell r="T171">
            <v>1.0116922020915056</v>
          </cell>
          <cell r="U171">
            <v>1.0049999999999999</v>
          </cell>
          <cell r="V171">
            <v>1.2199107230265274</v>
          </cell>
          <cell r="X171">
            <v>1.0091922020915056</v>
          </cell>
          <cell r="Y171">
            <v>1.02</v>
          </cell>
          <cell r="Z171">
            <v>1.2686563548047676</v>
          </cell>
          <cell r="AB171">
            <v>1.0091922020915056</v>
          </cell>
          <cell r="AC171">
            <v>1.02</v>
          </cell>
          <cell r="AD171">
            <v>1.2686563548047676</v>
          </cell>
          <cell r="AF171">
            <v>1.0628556075786857</v>
          </cell>
          <cell r="AG171">
            <v>0</v>
          </cell>
          <cell r="AH171">
            <v>2.8001373615146172</v>
          </cell>
          <cell r="AJ171">
            <v>1.0091922020915056</v>
          </cell>
          <cell r="AK171">
            <v>1.02</v>
          </cell>
          <cell r="AL171">
            <v>1.2686563548047676</v>
          </cell>
          <cell r="AN171">
            <v>1.0116922020915056</v>
          </cell>
          <cell r="AO171">
            <v>1.0049999999999999</v>
          </cell>
          <cell r="AP171">
            <v>1.2199107230265274</v>
          </cell>
          <cell r="AR171">
            <v>40026</v>
          </cell>
          <cell r="AS171">
            <v>3.3944444444444453</v>
          </cell>
          <cell r="AT171">
            <v>1.0520550204237573</v>
          </cell>
          <cell r="AU171">
            <v>1.0628556075786857</v>
          </cell>
          <cell r="AV171">
            <v>1.0628556075786857</v>
          </cell>
          <cell r="AW171">
            <v>5.537534815037354</v>
          </cell>
        </row>
        <row r="172">
          <cell r="A172">
            <v>40057</v>
          </cell>
          <cell r="B172">
            <v>401.02480638585229</v>
          </cell>
          <cell r="C172">
            <v>196.36528791149905</v>
          </cell>
          <cell r="D172">
            <v>3.4881822989138618</v>
          </cell>
          <cell r="E172">
            <v>2.4887290000631772</v>
          </cell>
          <cell r="F172">
            <v>1.0628556075786857</v>
          </cell>
          <cell r="G172">
            <v>1.0116922020915056</v>
          </cell>
          <cell r="H172">
            <v>1.0091922020915056</v>
          </cell>
          <cell r="I172">
            <v>3.3365065472520663</v>
          </cell>
          <cell r="J172">
            <v>2.3485927053397511</v>
          </cell>
          <cell r="K172">
            <v>160</v>
          </cell>
          <cell r="L172">
            <v>1.0116922020915056</v>
          </cell>
          <cell r="M172">
            <v>0</v>
          </cell>
          <cell r="N172">
            <v>1.2199107230265274</v>
          </cell>
          <cell r="P172">
            <v>1.0628556075786857</v>
          </cell>
          <cell r="Q172">
            <v>0</v>
          </cell>
          <cell r="R172">
            <v>2.8001373615146172</v>
          </cell>
          <cell r="T172">
            <v>1.0116922020915056</v>
          </cell>
          <cell r="U172">
            <v>1.0049999999999999</v>
          </cell>
          <cell r="V172">
            <v>1.2199107230265274</v>
          </cell>
          <cell r="X172">
            <v>1.0091922020915056</v>
          </cell>
          <cell r="Y172">
            <v>1.02</v>
          </cell>
          <cell r="Z172">
            <v>1.2686563548047676</v>
          </cell>
          <cell r="AB172">
            <v>1.0091922020915056</v>
          </cell>
          <cell r="AC172">
            <v>1.02</v>
          </cell>
          <cell r="AD172">
            <v>1.2686563548047676</v>
          </cell>
          <cell r="AF172">
            <v>1.0628556075786857</v>
          </cell>
          <cell r="AG172">
            <v>0</v>
          </cell>
          <cell r="AH172">
            <v>2.8001373615146172</v>
          </cell>
          <cell r="AJ172">
            <v>1.0091922020915056</v>
          </cell>
          <cell r="AK172">
            <v>1.02</v>
          </cell>
          <cell r="AL172">
            <v>1.2686563548047676</v>
          </cell>
          <cell r="AN172">
            <v>1.0116922020915056</v>
          </cell>
          <cell r="AO172">
            <v>1.0049999999999999</v>
          </cell>
          <cell r="AP172">
            <v>1.2199107230265274</v>
          </cell>
          <cell r="AR172">
            <v>40057</v>
          </cell>
          <cell r="AS172">
            <v>3.3944444444444453</v>
          </cell>
          <cell r="AT172">
            <v>1.0520550204237573</v>
          </cell>
          <cell r="AU172">
            <v>1.0628556075786857</v>
          </cell>
          <cell r="AV172">
            <v>1.0628556075786857</v>
          </cell>
          <cell r="AW172">
            <v>5.537534815037354</v>
          </cell>
        </row>
        <row r="173">
          <cell r="A173">
            <v>40087</v>
          </cell>
          <cell r="B173">
            <v>402.96176007686819</v>
          </cell>
          <cell r="C173">
            <v>196.552942722843</v>
          </cell>
          <cell r="D173">
            <v>3.4987561142145664</v>
          </cell>
          <cell r="E173">
            <v>2.4983620468230843</v>
          </cell>
          <cell r="F173">
            <v>1.0628556075786857</v>
          </cell>
          <cell r="G173">
            <v>1.0116922020915056</v>
          </cell>
          <cell r="H173">
            <v>1.0091922020915056</v>
          </cell>
          <cell r="I173">
            <v>3.3365065472520663</v>
          </cell>
          <cell r="J173">
            <v>2.3485927053397511</v>
          </cell>
          <cell r="K173">
            <v>161</v>
          </cell>
          <cell r="L173">
            <v>1.0116922020915056</v>
          </cell>
          <cell r="M173">
            <v>0</v>
          </cell>
          <cell r="N173">
            <v>1.2199107230265274</v>
          </cell>
          <cell r="P173">
            <v>1.0628556075786857</v>
          </cell>
          <cell r="Q173">
            <v>0</v>
          </cell>
          <cell r="R173">
            <v>2.8001373615146172</v>
          </cell>
          <cell r="T173">
            <v>1.0116922020915056</v>
          </cell>
          <cell r="U173">
            <v>1.0049999999999999</v>
          </cell>
          <cell r="V173">
            <v>1.2199107230265274</v>
          </cell>
          <cell r="X173">
            <v>1.0091922020915056</v>
          </cell>
          <cell r="Y173">
            <v>1.02</v>
          </cell>
          <cell r="Z173">
            <v>1.2686563548047676</v>
          </cell>
          <cell r="AB173">
            <v>1.0091922020915056</v>
          </cell>
          <cell r="AC173">
            <v>1.02</v>
          </cell>
          <cell r="AD173">
            <v>1.2686563548047676</v>
          </cell>
          <cell r="AF173">
            <v>1.0628556075786857</v>
          </cell>
          <cell r="AG173">
            <v>0</v>
          </cell>
          <cell r="AH173">
            <v>2.8001373615146172</v>
          </cell>
          <cell r="AJ173">
            <v>1.0091922020915056</v>
          </cell>
          <cell r="AK173">
            <v>1.02</v>
          </cell>
          <cell r="AL173">
            <v>1.2686563548047676</v>
          </cell>
          <cell r="AN173">
            <v>1.0116922020915056</v>
          </cell>
          <cell r="AO173">
            <v>1.0049999999999999</v>
          </cell>
          <cell r="AP173">
            <v>1.2199107230265274</v>
          </cell>
          <cell r="AR173">
            <v>40087</v>
          </cell>
          <cell r="AS173">
            <v>3.3944444444444453</v>
          </cell>
          <cell r="AT173">
            <v>1.0520550204237573</v>
          </cell>
          <cell r="AU173">
            <v>1.0628556075786857</v>
          </cell>
          <cell r="AV173">
            <v>1.0628556075786857</v>
          </cell>
          <cell r="AW173">
            <v>5.537534815037354</v>
          </cell>
        </row>
        <row r="174">
          <cell r="A174">
            <v>40118</v>
          </cell>
          <cell r="B174">
            <v>404.90806927293369</v>
          </cell>
          <cell r="C174">
            <v>196.74077686490571</v>
          </cell>
          <cell r="D174">
            <v>3.5093619821892523</v>
          </cell>
          <cell r="E174">
            <v>2.5080323799206665</v>
          </cell>
          <cell r="F174">
            <v>1.0628556075786857</v>
          </cell>
          <cell r="G174">
            <v>1.0116922020915056</v>
          </cell>
          <cell r="H174">
            <v>1.0091922020915056</v>
          </cell>
          <cell r="I174">
            <v>3.3365065472520663</v>
          </cell>
          <cell r="J174">
            <v>2.3485927053397511</v>
          </cell>
          <cell r="K174">
            <v>162</v>
          </cell>
          <cell r="L174">
            <v>1.0116922020915056</v>
          </cell>
          <cell r="M174">
            <v>0</v>
          </cell>
          <cell r="N174">
            <v>1.2199107230265274</v>
          </cell>
          <cell r="P174">
            <v>1.0628556075786857</v>
          </cell>
          <cell r="Q174">
            <v>0</v>
          </cell>
          <cell r="R174">
            <v>2.8001373615146172</v>
          </cell>
          <cell r="T174">
            <v>1.0116922020915056</v>
          </cell>
          <cell r="U174">
            <v>1.0049999999999999</v>
          </cell>
          <cell r="V174">
            <v>1.2199107230265274</v>
          </cell>
          <cell r="X174">
            <v>1.0091922020915056</v>
          </cell>
          <cell r="Y174">
            <v>1.02</v>
          </cell>
          <cell r="Z174">
            <v>1.2686563548047676</v>
          </cell>
          <cell r="AB174">
            <v>1.0091922020915056</v>
          </cell>
          <cell r="AC174">
            <v>1.02</v>
          </cell>
          <cell r="AD174">
            <v>1.2686563548047676</v>
          </cell>
          <cell r="AF174">
            <v>1.0628556075786857</v>
          </cell>
          <cell r="AG174">
            <v>0</v>
          </cell>
          <cell r="AH174">
            <v>2.8001373615146172</v>
          </cell>
          <cell r="AJ174">
            <v>1.0091922020915056</v>
          </cell>
          <cell r="AK174">
            <v>1.02</v>
          </cell>
          <cell r="AL174">
            <v>1.2686563548047676</v>
          </cell>
          <cell r="AN174">
            <v>1.0116922020915056</v>
          </cell>
          <cell r="AO174">
            <v>1.0049999999999999</v>
          </cell>
          <cell r="AP174">
            <v>1.2199107230265274</v>
          </cell>
          <cell r="AR174">
            <v>40118</v>
          </cell>
          <cell r="AS174">
            <v>3.3944444444444453</v>
          </cell>
          <cell r="AT174">
            <v>1.0520550204237573</v>
          </cell>
          <cell r="AU174">
            <v>1.0628556075786857</v>
          </cell>
          <cell r="AV174">
            <v>1.0628556075786857</v>
          </cell>
          <cell r="AW174">
            <v>5.537534815037354</v>
          </cell>
        </row>
        <row r="175">
          <cell r="A175">
            <v>40148</v>
          </cell>
          <cell r="B175">
            <v>406.86377916122854</v>
          </cell>
          <cell r="C175">
            <v>196.92879050906305</v>
          </cell>
          <cell r="D175">
            <v>3.52</v>
          </cell>
          <cell r="E175">
            <v>2.5177401436790041</v>
          </cell>
          <cell r="F175">
            <v>1.0628556075786857</v>
          </cell>
          <cell r="G175">
            <v>1.0116922020915056</v>
          </cell>
          <cell r="H175">
            <v>1.0091922020915056</v>
          </cell>
          <cell r="I175">
            <v>3.3365065472520663</v>
          </cell>
          <cell r="J175">
            <v>2.3485927053397511</v>
          </cell>
          <cell r="K175">
            <v>163</v>
          </cell>
          <cell r="L175">
            <v>1.0116922020915056</v>
          </cell>
          <cell r="M175">
            <v>0</v>
          </cell>
          <cell r="N175">
            <v>1.2199107230265274</v>
          </cell>
          <cell r="P175">
            <v>1.0628556075786857</v>
          </cell>
          <cell r="Q175">
            <v>0</v>
          </cell>
          <cell r="R175">
            <v>2.8001373615146172</v>
          </cell>
          <cell r="T175">
            <v>1.0116922020915056</v>
          </cell>
          <cell r="U175">
            <v>1.0049999999999999</v>
          </cell>
          <cell r="V175">
            <v>1.2199107230265274</v>
          </cell>
          <cell r="X175">
            <v>1.0091922020915056</v>
          </cell>
          <cell r="Y175">
            <v>1.02</v>
          </cell>
          <cell r="Z175">
            <v>1.2686563548047676</v>
          </cell>
          <cell r="AB175">
            <v>1.0091922020915056</v>
          </cell>
          <cell r="AC175">
            <v>1.02</v>
          </cell>
          <cell r="AD175">
            <v>1.2686563548047676</v>
          </cell>
          <cell r="AF175">
            <v>1.0628556075786857</v>
          </cell>
          <cell r="AG175">
            <v>0</v>
          </cell>
          <cell r="AH175">
            <v>2.8001373615146172</v>
          </cell>
          <cell r="AJ175">
            <v>1.0091922020915056</v>
          </cell>
          <cell r="AK175">
            <v>1.02</v>
          </cell>
          <cell r="AL175">
            <v>1.2686563548047676</v>
          </cell>
          <cell r="AN175">
            <v>1.0116922020915056</v>
          </cell>
          <cell r="AO175">
            <v>1.0049999999999999</v>
          </cell>
          <cell r="AP175">
            <v>1.2199107230265274</v>
          </cell>
          <cell r="AR175">
            <v>40148</v>
          </cell>
          <cell r="AS175">
            <v>3.3944444444444453</v>
          </cell>
          <cell r="AT175">
            <v>1.0520550204237573</v>
          </cell>
          <cell r="AU175">
            <v>1.0628556075786857</v>
          </cell>
          <cell r="AV175">
            <v>1.0628556075786857</v>
          </cell>
          <cell r="AW175">
            <v>5.537534815037354</v>
          </cell>
        </row>
        <row r="176">
          <cell r="A176">
            <v>40179</v>
          </cell>
          <cell r="B176">
            <v>408.66781109133211</v>
          </cell>
          <cell r="C176">
            <v>197.11732574111394</v>
          </cell>
          <cell r="D176">
            <v>3.5302957098964836</v>
          </cell>
          <cell r="E176">
            <v>2.5264849903039468</v>
          </cell>
          <cell r="F176">
            <v>1.0628556075786857</v>
          </cell>
          <cell r="G176">
            <v>1.0116922020915056</v>
          </cell>
          <cell r="H176">
            <v>1.0091922020915056</v>
          </cell>
          <cell r="I176">
            <v>3.4620763270782251</v>
          </cell>
          <cell r="J176">
            <v>2.4650277550241615</v>
          </cell>
          <cell r="K176">
            <v>164</v>
          </cell>
          <cell r="L176">
            <v>1.0116922020915056</v>
          </cell>
          <cell r="M176">
            <v>0</v>
          </cell>
          <cell r="N176">
            <v>1.2199107230265274</v>
          </cell>
          <cell r="P176">
            <v>1.0628556075786857</v>
          </cell>
          <cell r="Q176">
            <v>0</v>
          </cell>
          <cell r="R176">
            <v>2.8001373615146172</v>
          </cell>
          <cell r="T176">
            <v>1.0116922020915056</v>
          </cell>
          <cell r="U176">
            <v>1.0049999999999999</v>
          </cell>
          <cell r="V176">
            <v>1.2199107230265274</v>
          </cell>
          <cell r="X176">
            <v>1.0091922020915056</v>
          </cell>
          <cell r="Y176">
            <v>1.02</v>
          </cell>
          <cell r="Z176">
            <v>1.2686563548047676</v>
          </cell>
          <cell r="AB176">
            <v>1.0091922020915056</v>
          </cell>
          <cell r="AC176">
            <v>1.02</v>
          </cell>
          <cell r="AD176">
            <v>1.2686563548047676</v>
          </cell>
          <cell r="AF176">
            <v>1.0628556075786857</v>
          </cell>
          <cell r="AG176">
            <v>0</v>
          </cell>
          <cell r="AH176">
            <v>2.8001373615146172</v>
          </cell>
          <cell r="AJ176">
            <v>1.0091922020915056</v>
          </cell>
          <cell r="AK176">
            <v>1.02</v>
          </cell>
          <cell r="AL176">
            <v>1.2686563548047676</v>
          </cell>
          <cell r="AN176">
            <v>1.0116922020915056</v>
          </cell>
          <cell r="AO176">
            <v>1.0049999999999999</v>
          </cell>
          <cell r="AP176">
            <v>1.2199107230265274</v>
          </cell>
          <cell r="AR176">
            <v>40179</v>
          </cell>
          <cell r="AS176">
            <v>3.3944444444444453</v>
          </cell>
          <cell r="AT176">
            <v>1.0520550204237573</v>
          </cell>
          <cell r="AU176">
            <v>1.0628556075786857</v>
          </cell>
          <cell r="AV176">
            <v>1.0628556075786857</v>
          </cell>
          <cell r="AW176">
            <v>5.537534815037354</v>
          </cell>
        </row>
        <row r="177">
          <cell r="A177">
            <v>40210</v>
          </cell>
          <cell r="B177">
            <v>410.47984208985002</v>
          </cell>
          <cell r="C177">
            <v>197.30604147259123</v>
          </cell>
          <cell r="D177">
            <v>3.5406215338958855</v>
          </cell>
          <cell r="E177">
            <v>2.5352602103344553</v>
          </cell>
          <cell r="F177">
            <v>1.0628556075786857</v>
          </cell>
          <cell r="G177">
            <v>1.0116922020915056</v>
          </cell>
          <cell r="H177">
            <v>1.0091922020915056</v>
          </cell>
          <cell r="I177">
            <v>3.4620763270782251</v>
          </cell>
          <cell r="J177">
            <v>2.4650277550241615</v>
          </cell>
          <cell r="K177">
            <v>165</v>
          </cell>
          <cell r="L177">
            <v>1.0116922020915056</v>
          </cell>
          <cell r="M177">
            <v>0</v>
          </cell>
          <cell r="N177">
            <v>1.2199107230265274</v>
          </cell>
          <cell r="P177">
            <v>1.0628556075786857</v>
          </cell>
          <cell r="Q177">
            <v>0</v>
          </cell>
          <cell r="R177">
            <v>2.8001373615146172</v>
          </cell>
          <cell r="T177">
            <v>1.0116922020915056</v>
          </cell>
          <cell r="U177">
            <v>1.0049999999999999</v>
          </cell>
          <cell r="V177">
            <v>1.2199107230265274</v>
          </cell>
          <cell r="X177">
            <v>1.0091922020915056</v>
          </cell>
          <cell r="Y177">
            <v>1.02</v>
          </cell>
          <cell r="Z177">
            <v>1.2686563548047676</v>
          </cell>
          <cell r="AB177">
            <v>1.0091922020915056</v>
          </cell>
          <cell r="AC177">
            <v>1.02</v>
          </cell>
          <cell r="AD177">
            <v>1.2686563548047676</v>
          </cell>
          <cell r="AF177">
            <v>1.0628556075786857</v>
          </cell>
          <cell r="AG177">
            <v>0</v>
          </cell>
          <cell r="AH177">
            <v>2.8001373615146172</v>
          </cell>
          <cell r="AJ177">
            <v>1.0091922020915056</v>
          </cell>
          <cell r="AK177">
            <v>1.02</v>
          </cell>
          <cell r="AL177">
            <v>1.2686563548047676</v>
          </cell>
          <cell r="AN177">
            <v>1.0116922020915056</v>
          </cell>
          <cell r="AO177">
            <v>1.0049999999999999</v>
          </cell>
          <cell r="AP177">
            <v>1.2199107230265274</v>
          </cell>
          <cell r="AR177">
            <v>40210</v>
          </cell>
          <cell r="AS177">
            <v>3.3944444444444453</v>
          </cell>
          <cell r="AT177">
            <v>1.0520550204237573</v>
          </cell>
          <cell r="AU177">
            <v>1.0628556075786857</v>
          </cell>
          <cell r="AV177">
            <v>1.0628556075786857</v>
          </cell>
          <cell r="AW177">
            <v>5.537534815037354</v>
          </cell>
        </row>
        <row r="178">
          <cell r="A178">
            <v>40238</v>
          </cell>
          <cell r="B178">
            <v>412.29990762461102</v>
          </cell>
          <cell r="C178">
            <v>197.49493787630101</v>
          </cell>
          <cell r="D178">
            <v>3.5509775600794748</v>
          </cell>
          <cell r="E178">
            <v>2.5440659092662354</v>
          </cell>
          <cell r="F178">
            <v>1.0628556075786857</v>
          </cell>
          <cell r="G178">
            <v>1.0116922020915056</v>
          </cell>
          <cell r="H178">
            <v>1.0091922020915056</v>
          </cell>
          <cell r="I178">
            <v>3.4620763270782251</v>
          </cell>
          <cell r="J178">
            <v>2.4650277550241615</v>
          </cell>
          <cell r="K178">
            <v>166</v>
          </cell>
          <cell r="L178">
            <v>1.0116922020915056</v>
          </cell>
          <cell r="M178">
            <v>0</v>
          </cell>
          <cell r="N178">
            <v>1.2199107230265274</v>
          </cell>
          <cell r="P178">
            <v>1.0628556075786857</v>
          </cell>
          <cell r="Q178">
            <v>0</v>
          </cell>
          <cell r="R178">
            <v>2.8001373615146172</v>
          </cell>
          <cell r="T178">
            <v>1.0116922020915056</v>
          </cell>
          <cell r="U178">
            <v>1.0049999999999999</v>
          </cell>
          <cell r="V178">
            <v>1.2199107230265274</v>
          </cell>
          <cell r="X178">
            <v>1.0091922020915056</v>
          </cell>
          <cell r="Y178">
            <v>1.02</v>
          </cell>
          <cell r="Z178">
            <v>1.2686563548047676</v>
          </cell>
          <cell r="AB178">
            <v>1.0091922020915056</v>
          </cell>
          <cell r="AC178">
            <v>1.02</v>
          </cell>
          <cell r="AD178">
            <v>1.2686563548047676</v>
          </cell>
          <cell r="AF178">
            <v>1.0628556075786857</v>
          </cell>
          <cell r="AG178">
            <v>0</v>
          </cell>
          <cell r="AH178">
            <v>2.8001373615146172</v>
          </cell>
          <cell r="AJ178">
            <v>1.0091922020915056</v>
          </cell>
          <cell r="AK178">
            <v>1.02</v>
          </cell>
          <cell r="AL178">
            <v>1.2686563548047676</v>
          </cell>
          <cell r="AN178">
            <v>1.0116922020915056</v>
          </cell>
          <cell r="AO178">
            <v>1.0049999999999999</v>
          </cell>
          <cell r="AP178">
            <v>1.2199107230265274</v>
          </cell>
          <cell r="AR178">
            <v>40238</v>
          </cell>
          <cell r="AS178">
            <v>3.3944444444444453</v>
          </cell>
          <cell r="AT178">
            <v>1.0520550204237573</v>
          </cell>
          <cell r="AU178">
            <v>1.0628556075786857</v>
          </cell>
          <cell r="AV178">
            <v>1.0628556075786857</v>
          </cell>
          <cell r="AW178">
            <v>5.537534815037354</v>
          </cell>
        </row>
        <row r="179">
          <cell r="A179">
            <v>40269</v>
          </cell>
          <cell r="B179">
            <v>414.128043320708</v>
          </cell>
          <cell r="C179">
            <v>197.68401512521487</v>
          </cell>
          <cell r="D179">
            <v>3.5613638767861513</v>
          </cell>
          <cell r="E179">
            <v>2.5529021929614104</v>
          </cell>
          <cell r="F179">
            <v>1.0628556075786857</v>
          </cell>
          <cell r="G179">
            <v>1.0116922020915056</v>
          </cell>
          <cell r="H179">
            <v>1.0091922020915056</v>
          </cell>
          <cell r="I179">
            <v>3.4620763270782251</v>
          </cell>
          <cell r="J179">
            <v>2.4650277550241615</v>
          </cell>
          <cell r="K179">
            <v>167</v>
          </cell>
          <cell r="L179">
            <v>1.0116922020915056</v>
          </cell>
          <cell r="M179">
            <v>0</v>
          </cell>
          <cell r="N179">
            <v>1.2199107230265274</v>
          </cell>
          <cell r="P179">
            <v>1.0628556075786857</v>
          </cell>
          <cell r="Q179">
            <v>0</v>
          </cell>
          <cell r="R179">
            <v>2.8001373615146172</v>
          </cell>
          <cell r="T179">
            <v>1.0116922020915056</v>
          </cell>
          <cell r="U179">
            <v>1.0049999999999999</v>
          </cell>
          <cell r="V179">
            <v>1.2199107230265274</v>
          </cell>
          <cell r="X179">
            <v>1.0091922020915056</v>
          </cell>
          <cell r="Y179">
            <v>1.02</v>
          </cell>
          <cell r="Z179">
            <v>1.2686563548047676</v>
          </cell>
          <cell r="AB179">
            <v>1.0091922020915056</v>
          </cell>
          <cell r="AC179">
            <v>1.02</v>
          </cell>
          <cell r="AD179">
            <v>1.2686563548047676</v>
          </cell>
          <cell r="AF179">
            <v>1.0628556075786857</v>
          </cell>
          <cell r="AG179">
            <v>0</v>
          </cell>
          <cell r="AH179">
            <v>2.8001373615146172</v>
          </cell>
          <cell r="AJ179">
            <v>1.0091922020915056</v>
          </cell>
          <cell r="AK179">
            <v>1.02</v>
          </cell>
          <cell r="AL179">
            <v>1.2686563548047676</v>
          </cell>
          <cell r="AN179">
            <v>1.0116922020915056</v>
          </cell>
          <cell r="AO179">
            <v>1.0049999999999999</v>
          </cell>
          <cell r="AP179">
            <v>1.2199107230265274</v>
          </cell>
          <cell r="AR179">
            <v>40269</v>
          </cell>
          <cell r="AS179">
            <v>3.3944444444444453</v>
          </cell>
          <cell r="AT179">
            <v>1.0520550204237573</v>
          </cell>
          <cell r="AU179">
            <v>1.0628556075786857</v>
          </cell>
          <cell r="AV179">
            <v>1.0628556075786857</v>
          </cell>
          <cell r="AW179">
            <v>5.537534815037354</v>
          </cell>
        </row>
        <row r="180">
          <cell r="A180">
            <v>40299</v>
          </cell>
          <cell r="B180">
            <v>415.96428496119529</v>
          </cell>
          <cell r="C180">
            <v>197.87327339246997</v>
          </cell>
          <cell r="D180">
            <v>3.5717805726131986</v>
          </cell>
          <cell r="E180">
            <v>2.5617691676497931</v>
          </cell>
          <cell r="F180">
            <v>1.0578555951999247</v>
          </cell>
          <cell r="G180">
            <v>1.011535182837664</v>
          </cell>
          <cell r="H180">
            <v>1.009035182837664</v>
          </cell>
          <cell r="I180">
            <v>3.4620763270782251</v>
          </cell>
          <cell r="J180">
            <v>2.4650277550241615</v>
          </cell>
          <cell r="K180">
            <v>168</v>
          </cell>
          <cell r="L180">
            <v>1.011535182837664</v>
          </cell>
          <cell r="M180">
            <v>0</v>
          </cell>
          <cell r="N180">
            <v>1.2339826162622651</v>
          </cell>
          <cell r="P180">
            <v>1.0578555951999247</v>
          </cell>
          <cell r="Q180">
            <v>0</v>
          </cell>
          <cell r="R180">
            <v>2.9621409752065921</v>
          </cell>
          <cell r="T180">
            <v>1.011535182837664</v>
          </cell>
          <cell r="U180">
            <v>1.0049999999999999</v>
          </cell>
          <cell r="V180">
            <v>1.2339826162622651</v>
          </cell>
          <cell r="X180">
            <v>1.009035182837664</v>
          </cell>
          <cell r="Y180">
            <v>1.02</v>
          </cell>
          <cell r="Z180">
            <v>1.2940294819008629</v>
          </cell>
          <cell r="AB180">
            <v>1.009035182837664</v>
          </cell>
          <cell r="AC180">
            <v>1.02</v>
          </cell>
          <cell r="AD180">
            <v>1.2940294819008629</v>
          </cell>
          <cell r="AF180">
            <v>1.0578555951999247</v>
          </cell>
          <cell r="AG180">
            <v>0</v>
          </cell>
          <cell r="AH180">
            <v>2.9621409752065921</v>
          </cell>
          <cell r="AJ180">
            <v>1.009035182837664</v>
          </cell>
          <cell r="AK180">
            <v>1.02</v>
          </cell>
          <cell r="AL180">
            <v>1.2940294819008629</v>
          </cell>
          <cell r="AN180">
            <v>1.011535182837664</v>
          </cell>
          <cell r="AO180">
            <v>1.0049999999999999</v>
          </cell>
          <cell r="AP180">
            <v>1.2339826162622651</v>
          </cell>
          <cell r="AR180">
            <v>40299</v>
          </cell>
          <cell r="AS180">
            <v>3.5717805726131986</v>
          </cell>
          <cell r="AT180">
            <v>1.0522430492150174</v>
          </cell>
          <cell r="AU180">
            <v>1.0578555951999247</v>
          </cell>
          <cell r="AV180">
            <v>1.0578555951999247</v>
          </cell>
          <cell r="AW180">
            <v>5.8579121877016451</v>
          </cell>
        </row>
        <row r="181">
          <cell r="A181">
            <v>40330</v>
          </cell>
          <cell r="B181">
            <v>417.80866848778919</v>
          </cell>
          <cell r="C181">
            <v>198.06271285136921</v>
          </cell>
          <cell r="D181">
            <v>3.5822277364170398</v>
          </cell>
          <cell r="E181">
            <v>2.570666939930164</v>
          </cell>
          <cell r="F181">
            <v>1.0578555951999247</v>
          </cell>
          <cell r="G181">
            <v>1.011535182837664</v>
          </cell>
          <cell r="H181">
            <v>1.009035182837664</v>
          </cell>
          <cell r="I181">
            <v>3.4620763270782251</v>
          </cell>
          <cell r="J181">
            <v>2.4650277550241615</v>
          </cell>
          <cell r="K181">
            <v>169</v>
          </cell>
          <cell r="L181">
            <v>1.011535182837664</v>
          </cell>
          <cell r="M181">
            <v>0</v>
          </cell>
          <cell r="N181">
            <v>1.2339826162622651</v>
          </cell>
          <cell r="P181">
            <v>1.0578555951999247</v>
          </cell>
          <cell r="Q181">
            <v>0</v>
          </cell>
          <cell r="R181">
            <v>2.9621409752065921</v>
          </cell>
          <cell r="T181">
            <v>1.011535182837664</v>
          </cell>
          <cell r="U181">
            <v>1.0049999999999999</v>
          </cell>
          <cell r="V181">
            <v>1.2339826162622651</v>
          </cell>
          <cell r="X181">
            <v>1.009035182837664</v>
          </cell>
          <cell r="Y181">
            <v>1.02</v>
          </cell>
          <cell r="Z181">
            <v>1.2940294819008629</v>
          </cell>
          <cell r="AB181">
            <v>1.009035182837664</v>
          </cell>
          <cell r="AC181">
            <v>1.02</v>
          </cell>
          <cell r="AD181">
            <v>1.2940294819008629</v>
          </cell>
          <cell r="AF181">
            <v>1.0578555951999247</v>
          </cell>
          <cell r="AG181">
            <v>0</v>
          </cell>
          <cell r="AH181">
            <v>2.9621409752065921</v>
          </cell>
          <cell r="AJ181">
            <v>1.009035182837664</v>
          </cell>
          <cell r="AK181">
            <v>1.02</v>
          </cell>
          <cell r="AL181">
            <v>1.2940294819008629</v>
          </cell>
          <cell r="AN181">
            <v>1.011535182837664</v>
          </cell>
          <cell r="AO181">
            <v>1.0049999999999999</v>
          </cell>
          <cell r="AP181">
            <v>1.2339826162622651</v>
          </cell>
          <cell r="AR181">
            <v>40330</v>
          </cell>
          <cell r="AS181">
            <v>3.5717805726131986</v>
          </cell>
          <cell r="AT181">
            <v>1.0522430492150174</v>
          </cell>
          <cell r="AU181">
            <v>1.0578555951999247</v>
          </cell>
          <cell r="AV181">
            <v>1.0578555951999247</v>
          </cell>
          <cell r="AW181">
            <v>5.8579121877016451</v>
          </cell>
        </row>
        <row r="182">
          <cell r="A182">
            <v>40360</v>
          </cell>
          <cell r="B182">
            <v>419.66123000157131</v>
          </cell>
          <cell r="C182">
            <v>198.25233367538146</v>
          </cell>
          <cell r="D182">
            <v>3.5927054573139965</v>
          </cell>
          <cell r="E182">
            <v>2.5795956167715524</v>
          </cell>
          <cell r="F182">
            <v>1.0578555951999247</v>
          </cell>
          <cell r="G182">
            <v>1.011535182837664</v>
          </cell>
          <cell r="H182">
            <v>1.009035182837664</v>
          </cell>
          <cell r="I182">
            <v>3.4620763270782251</v>
          </cell>
          <cell r="J182">
            <v>2.4650277550241615</v>
          </cell>
          <cell r="K182">
            <v>170</v>
          </cell>
          <cell r="L182">
            <v>1.011535182837664</v>
          </cell>
          <cell r="M182">
            <v>0</v>
          </cell>
          <cell r="N182">
            <v>1.2339826162622651</v>
          </cell>
          <cell r="P182">
            <v>1.0578555951999247</v>
          </cell>
          <cell r="Q182">
            <v>0</v>
          </cell>
          <cell r="R182">
            <v>2.9621409752065921</v>
          </cell>
          <cell r="T182">
            <v>1.011535182837664</v>
          </cell>
          <cell r="U182">
            <v>1.0049999999999999</v>
          </cell>
          <cell r="V182">
            <v>1.2339826162622651</v>
          </cell>
          <cell r="X182">
            <v>1.009035182837664</v>
          </cell>
          <cell r="Y182">
            <v>1.02</v>
          </cell>
          <cell r="Z182">
            <v>1.2940294819008629</v>
          </cell>
          <cell r="AB182">
            <v>1.009035182837664</v>
          </cell>
          <cell r="AC182">
            <v>1.02</v>
          </cell>
          <cell r="AD182">
            <v>1.2940294819008629</v>
          </cell>
          <cell r="AF182">
            <v>1.0578555951999247</v>
          </cell>
          <cell r="AG182">
            <v>0</v>
          </cell>
          <cell r="AH182">
            <v>2.9621409752065921</v>
          </cell>
          <cell r="AJ182">
            <v>1.009035182837664</v>
          </cell>
          <cell r="AK182">
            <v>1.02</v>
          </cell>
          <cell r="AL182">
            <v>1.2940294819008629</v>
          </cell>
          <cell r="AN182">
            <v>1.011535182837664</v>
          </cell>
          <cell r="AO182">
            <v>1.0049999999999999</v>
          </cell>
          <cell r="AP182">
            <v>1.2339826162622651</v>
          </cell>
          <cell r="AR182">
            <v>40360</v>
          </cell>
          <cell r="AS182">
            <v>3.5717805726131986</v>
          </cell>
          <cell r="AT182">
            <v>1.0522430492150174</v>
          </cell>
          <cell r="AU182">
            <v>1.0578555951999247</v>
          </cell>
          <cell r="AV182">
            <v>1.0578555951999247</v>
          </cell>
          <cell r="AW182">
            <v>5.8579121877016451</v>
          </cell>
        </row>
        <row r="183">
          <cell r="A183">
            <v>40391</v>
          </cell>
          <cell r="B183">
            <v>421.52200576369529</v>
          </cell>
          <cell r="C183">
            <v>198.44213603814163</v>
          </cell>
          <cell r="D183">
            <v>3.6032138246810472</v>
          </cell>
          <cell r="E183">
            <v>2.5885553055145212</v>
          </cell>
          <cell r="F183">
            <v>1.0578555951999247</v>
          </cell>
          <cell r="G183">
            <v>1.011535182837664</v>
          </cell>
          <cell r="H183">
            <v>1.009035182837664</v>
          </cell>
          <cell r="I183">
            <v>3.4620763270782251</v>
          </cell>
          <cell r="J183">
            <v>2.4650277550241615</v>
          </cell>
          <cell r="K183">
            <v>171</v>
          </cell>
          <cell r="L183">
            <v>1.011535182837664</v>
          </cell>
          <cell r="M183">
            <v>0</v>
          </cell>
          <cell r="N183">
            <v>1.2339826162622651</v>
          </cell>
          <cell r="P183">
            <v>1.0578555951999247</v>
          </cell>
          <cell r="Q183">
            <v>0</v>
          </cell>
          <cell r="R183">
            <v>2.9621409752065921</v>
          </cell>
          <cell r="T183">
            <v>1.011535182837664</v>
          </cell>
          <cell r="U183">
            <v>1.0049999999999999</v>
          </cell>
          <cell r="V183">
            <v>1.2339826162622651</v>
          </cell>
          <cell r="X183">
            <v>1.009035182837664</v>
          </cell>
          <cell r="Y183">
            <v>1.02</v>
          </cell>
          <cell r="Z183">
            <v>1.2940294819008629</v>
          </cell>
          <cell r="AB183">
            <v>1.009035182837664</v>
          </cell>
          <cell r="AC183">
            <v>1.02</v>
          </cell>
          <cell r="AD183">
            <v>1.2940294819008629</v>
          </cell>
          <cell r="AF183">
            <v>1.0578555951999247</v>
          </cell>
          <cell r="AG183">
            <v>0</v>
          </cell>
          <cell r="AH183">
            <v>2.9621409752065921</v>
          </cell>
          <cell r="AJ183">
            <v>1.009035182837664</v>
          </cell>
          <cell r="AK183">
            <v>1.02</v>
          </cell>
          <cell r="AL183">
            <v>1.2940294819008629</v>
          </cell>
          <cell r="AN183">
            <v>1.011535182837664</v>
          </cell>
          <cell r="AO183">
            <v>1.0049999999999999</v>
          </cell>
          <cell r="AP183">
            <v>1.2339826162622651</v>
          </cell>
          <cell r="AR183">
            <v>40391</v>
          </cell>
          <cell r="AS183">
            <v>3.5717805726131986</v>
          </cell>
          <cell r="AT183">
            <v>1.0522430492150174</v>
          </cell>
          <cell r="AU183">
            <v>1.0578555951999247</v>
          </cell>
          <cell r="AV183">
            <v>1.0578555951999247</v>
          </cell>
          <cell r="AW183">
            <v>5.8579121877016451</v>
          </cell>
        </row>
        <row r="184">
          <cell r="A184">
            <v>40422</v>
          </cell>
          <cell r="B184">
            <v>423.39103219609655</v>
          </cell>
          <cell r="C184">
            <v>198.63212011345084</v>
          </cell>
          <cell r="D184">
            <v>3.6137529281565914</v>
          </cell>
          <cell r="E184">
            <v>2.5975461138724594</v>
          </cell>
          <cell r="F184">
            <v>1.0578555951999247</v>
          </cell>
          <cell r="G184">
            <v>1.011535182837664</v>
          </cell>
          <cell r="H184">
            <v>1.009035182837664</v>
          </cell>
          <cell r="I184">
            <v>3.4620763270782251</v>
          </cell>
          <cell r="J184">
            <v>2.4650277550241615</v>
          </cell>
          <cell r="K184">
            <v>172</v>
          </cell>
          <cell r="L184">
            <v>1.011535182837664</v>
          </cell>
          <cell r="M184">
            <v>0</v>
          </cell>
          <cell r="N184">
            <v>1.2339826162622651</v>
          </cell>
          <cell r="P184">
            <v>1.0578555951999247</v>
          </cell>
          <cell r="Q184">
            <v>0</v>
          </cell>
          <cell r="R184">
            <v>2.9621409752065921</v>
          </cell>
          <cell r="T184">
            <v>1.011535182837664</v>
          </cell>
          <cell r="U184">
            <v>1.0049999999999999</v>
          </cell>
          <cell r="V184">
            <v>1.2339826162622651</v>
          </cell>
          <cell r="X184">
            <v>1.009035182837664</v>
          </cell>
          <cell r="Y184">
            <v>1.02</v>
          </cell>
          <cell r="Z184">
            <v>1.2940294819008629</v>
          </cell>
          <cell r="AB184">
            <v>1.009035182837664</v>
          </cell>
          <cell r="AC184">
            <v>1.02</v>
          </cell>
          <cell r="AD184">
            <v>1.2940294819008629</v>
          </cell>
          <cell r="AF184">
            <v>1.0578555951999247</v>
          </cell>
          <cell r="AG184">
            <v>0</v>
          </cell>
          <cell r="AH184">
            <v>2.9621409752065921</v>
          </cell>
          <cell r="AJ184">
            <v>1.009035182837664</v>
          </cell>
          <cell r="AK184">
            <v>1.02</v>
          </cell>
          <cell r="AL184">
            <v>1.2940294819008629</v>
          </cell>
          <cell r="AN184">
            <v>1.011535182837664</v>
          </cell>
          <cell r="AO184">
            <v>1.0049999999999999</v>
          </cell>
          <cell r="AP184">
            <v>1.2339826162622651</v>
          </cell>
          <cell r="AR184">
            <v>40422</v>
          </cell>
          <cell r="AS184">
            <v>3.5717805726131986</v>
          </cell>
          <cell r="AT184">
            <v>1.0522430492150174</v>
          </cell>
          <cell r="AU184">
            <v>1.0578555951999247</v>
          </cell>
          <cell r="AV184">
            <v>1.0578555951999247</v>
          </cell>
          <cell r="AW184">
            <v>5.8579121877016451</v>
          </cell>
        </row>
        <row r="185">
          <cell r="A185">
            <v>40452</v>
          </cell>
          <cell r="B185">
            <v>425.26834588220521</v>
          </cell>
          <cell r="C185">
            <v>198.82228607527665</v>
          </cell>
          <cell r="D185">
            <v>3.624322857641213</v>
          </cell>
          <cell r="E185">
            <v>2.6065681499328761</v>
          </cell>
          <cell r="F185">
            <v>1.0578555951999247</v>
          </cell>
          <cell r="G185">
            <v>1.011535182837664</v>
          </cell>
          <cell r="H185">
            <v>1.009035182837664</v>
          </cell>
          <cell r="I185">
            <v>3.4620763270782251</v>
          </cell>
          <cell r="J185">
            <v>2.4650277550241615</v>
          </cell>
          <cell r="K185">
            <v>173</v>
          </cell>
          <cell r="L185">
            <v>1.011535182837664</v>
          </cell>
          <cell r="M185">
            <v>0</v>
          </cell>
          <cell r="N185">
            <v>1.2339826162622651</v>
          </cell>
          <cell r="P185">
            <v>1.0578555951999247</v>
          </cell>
          <cell r="Q185">
            <v>0</v>
          </cell>
          <cell r="R185">
            <v>2.9621409752065921</v>
          </cell>
          <cell r="T185">
            <v>1.011535182837664</v>
          </cell>
          <cell r="U185">
            <v>1.0049999999999999</v>
          </cell>
          <cell r="V185">
            <v>1.2339826162622651</v>
          </cell>
          <cell r="X185">
            <v>1.009035182837664</v>
          </cell>
          <cell r="Y185">
            <v>1.02</v>
          </cell>
          <cell r="Z185">
            <v>1.2940294819008629</v>
          </cell>
          <cell r="AB185">
            <v>1.009035182837664</v>
          </cell>
          <cell r="AC185">
            <v>1.02</v>
          </cell>
          <cell r="AD185">
            <v>1.2940294819008629</v>
          </cell>
          <cell r="AF185">
            <v>1.0578555951999247</v>
          </cell>
          <cell r="AG185">
            <v>0</v>
          </cell>
          <cell r="AH185">
            <v>2.9621409752065921</v>
          </cell>
          <cell r="AJ185">
            <v>1.009035182837664</v>
          </cell>
          <cell r="AK185">
            <v>1.02</v>
          </cell>
          <cell r="AL185">
            <v>1.2940294819008629</v>
          </cell>
          <cell r="AN185">
            <v>1.011535182837664</v>
          </cell>
          <cell r="AO185">
            <v>1.0049999999999999</v>
          </cell>
          <cell r="AP185">
            <v>1.2339826162622651</v>
          </cell>
          <cell r="AR185">
            <v>40452</v>
          </cell>
          <cell r="AS185">
            <v>3.5717805726131986</v>
          </cell>
          <cell r="AT185">
            <v>1.0522430492150174</v>
          </cell>
          <cell r="AU185">
            <v>1.0578555951999247</v>
          </cell>
          <cell r="AV185">
            <v>1.0578555951999247</v>
          </cell>
          <cell r="AW185">
            <v>5.8579121877016451</v>
          </cell>
        </row>
        <row r="186">
          <cell r="A186">
            <v>40483</v>
          </cell>
          <cell r="B186">
            <v>427.15398356766212</v>
          </cell>
          <cell r="C186">
            <v>199.01263409775316</v>
          </cell>
          <cell r="D186">
            <v>3.6349237032984485</v>
          </cell>
          <cell r="E186">
            <v>2.6156215221586994</v>
          </cell>
          <cell r="F186">
            <v>1.0578555951999247</v>
          </cell>
          <cell r="G186">
            <v>1.011535182837664</v>
          </cell>
          <cell r="H186">
            <v>1.009035182837664</v>
          </cell>
          <cell r="I186">
            <v>3.4620763270782251</v>
          </cell>
          <cell r="J186">
            <v>2.4650277550241615</v>
          </cell>
          <cell r="K186">
            <v>174</v>
          </cell>
          <cell r="L186">
            <v>1.011535182837664</v>
          </cell>
          <cell r="M186">
            <v>0</v>
          </cell>
          <cell r="N186">
            <v>1.2339826162622651</v>
          </cell>
          <cell r="P186">
            <v>1.0578555951999247</v>
          </cell>
          <cell r="Q186">
            <v>0</v>
          </cell>
          <cell r="R186">
            <v>2.9621409752065921</v>
          </cell>
          <cell r="T186">
            <v>1.011535182837664</v>
          </cell>
          <cell r="U186">
            <v>1.0049999999999999</v>
          </cell>
          <cell r="V186">
            <v>1.2339826162622651</v>
          </cell>
          <cell r="X186">
            <v>1.009035182837664</v>
          </cell>
          <cell r="Y186">
            <v>1.02</v>
          </cell>
          <cell r="Z186">
            <v>1.2940294819008629</v>
          </cell>
          <cell r="AB186">
            <v>1.009035182837664</v>
          </cell>
          <cell r="AC186">
            <v>1.02</v>
          </cell>
          <cell r="AD186">
            <v>1.2940294819008629</v>
          </cell>
          <cell r="AF186">
            <v>1.0578555951999247</v>
          </cell>
          <cell r="AG186">
            <v>0</v>
          </cell>
          <cell r="AH186">
            <v>2.9621409752065921</v>
          </cell>
          <cell r="AJ186">
            <v>1.009035182837664</v>
          </cell>
          <cell r="AK186">
            <v>1.02</v>
          </cell>
          <cell r="AL186">
            <v>1.2940294819008629</v>
          </cell>
          <cell r="AN186">
            <v>1.011535182837664</v>
          </cell>
          <cell r="AO186">
            <v>1.0049999999999999</v>
          </cell>
          <cell r="AP186">
            <v>1.2339826162622651</v>
          </cell>
          <cell r="AR186">
            <v>40483</v>
          </cell>
          <cell r="AS186">
            <v>3.5717805726131986</v>
          </cell>
          <cell r="AT186">
            <v>1.0522430492150174</v>
          </cell>
          <cell r="AU186">
            <v>1.0578555951999247</v>
          </cell>
          <cell r="AV186">
            <v>1.0578555951999247</v>
          </cell>
          <cell r="AW186">
            <v>5.8579121877016451</v>
          </cell>
        </row>
        <row r="187">
          <cell r="A187">
            <v>40513</v>
          </cell>
          <cell r="B187">
            <v>429.04798216103808</v>
          </cell>
          <cell r="C187">
            <v>199.20316435518117</v>
          </cell>
          <cell r="D187">
            <v>3.6455555555555565</v>
          </cell>
          <cell r="E187">
            <v>2.6247063393895806</v>
          </cell>
          <cell r="F187">
            <v>1.0578555951999247</v>
          </cell>
          <cell r="G187">
            <v>1.011535182837664</v>
          </cell>
          <cell r="H187">
            <v>1.009035182837664</v>
          </cell>
          <cell r="I187">
            <v>3.4620763270782251</v>
          </cell>
          <cell r="J187">
            <v>2.4650277550241615</v>
          </cell>
          <cell r="K187">
            <v>175</v>
          </cell>
          <cell r="L187">
            <v>1.011535182837664</v>
          </cell>
          <cell r="M187">
            <v>0</v>
          </cell>
          <cell r="N187">
            <v>1.2339826162622651</v>
          </cell>
          <cell r="P187">
            <v>1.0578555951999247</v>
          </cell>
          <cell r="Q187">
            <v>0</v>
          </cell>
          <cell r="R187">
            <v>2.9621409752065921</v>
          </cell>
          <cell r="T187">
            <v>1.011535182837664</v>
          </cell>
          <cell r="U187">
            <v>1.0049999999999999</v>
          </cell>
          <cell r="V187">
            <v>1.2339826162622651</v>
          </cell>
          <cell r="X187">
            <v>1.009035182837664</v>
          </cell>
          <cell r="Y187">
            <v>1.02</v>
          </cell>
          <cell r="Z187">
            <v>1.2940294819008629</v>
          </cell>
          <cell r="AB187">
            <v>1.009035182837664</v>
          </cell>
          <cell r="AC187">
            <v>1.02</v>
          </cell>
          <cell r="AD187">
            <v>1.2940294819008629</v>
          </cell>
          <cell r="AF187">
            <v>1.0578555951999247</v>
          </cell>
          <cell r="AG187">
            <v>0</v>
          </cell>
          <cell r="AH187">
            <v>2.9621409752065921</v>
          </cell>
          <cell r="AJ187">
            <v>1.009035182837664</v>
          </cell>
          <cell r="AK187">
            <v>1.02</v>
          </cell>
          <cell r="AL187">
            <v>1.2940294819008629</v>
          </cell>
          <cell r="AN187">
            <v>1.011535182837664</v>
          </cell>
          <cell r="AO187">
            <v>1.0049999999999999</v>
          </cell>
          <cell r="AP187">
            <v>1.2339826162622651</v>
          </cell>
          <cell r="AR187">
            <v>40513</v>
          </cell>
          <cell r="AS187">
            <v>3.5717805726131986</v>
          </cell>
          <cell r="AT187">
            <v>1.0522430492150174</v>
          </cell>
          <cell r="AU187">
            <v>1.0578555951999247</v>
          </cell>
          <cell r="AV187">
            <v>1.0578555951999247</v>
          </cell>
          <cell r="AW187">
            <v>5.8579121877016451</v>
          </cell>
        </row>
        <row r="188">
          <cell r="A188">
            <v>40544</v>
          </cell>
          <cell r="B188">
            <v>430.8638822227735</v>
          </cell>
          <cell r="C188">
            <v>199.39861011813832</v>
          </cell>
          <cell r="D188">
            <v>3.6558569025037739</v>
          </cell>
          <cell r="E188">
            <v>2.6332315673453777</v>
          </cell>
          <cell r="F188">
            <v>1.0578555951999247</v>
          </cell>
          <cell r="G188">
            <v>1.011535182837664</v>
          </cell>
          <cell r="H188">
            <v>1.009035182837664</v>
          </cell>
          <cell r="I188">
            <v>3.5876451096945901</v>
          </cell>
          <cell r="J188">
            <v>2.5753118715071408</v>
          </cell>
          <cell r="K188">
            <v>176</v>
          </cell>
          <cell r="L188">
            <v>1.011535182837664</v>
          </cell>
          <cell r="M188">
            <v>0</v>
          </cell>
          <cell r="N188">
            <v>1.2339826162622651</v>
          </cell>
          <cell r="P188">
            <v>1.0578555951999247</v>
          </cell>
          <cell r="Q188">
            <v>0</v>
          </cell>
          <cell r="R188">
            <v>2.9621409752065921</v>
          </cell>
          <cell r="T188">
            <v>1.011535182837664</v>
          </cell>
          <cell r="U188">
            <v>1.0049999999999999</v>
          </cell>
          <cell r="V188">
            <v>1.2339826162622651</v>
          </cell>
          <cell r="X188">
            <v>1.009035182837664</v>
          </cell>
          <cell r="Y188">
            <v>1.02</v>
          </cell>
          <cell r="Z188">
            <v>1.2940294819008629</v>
          </cell>
          <cell r="AB188">
            <v>1.009035182837664</v>
          </cell>
          <cell r="AC188">
            <v>1.02</v>
          </cell>
          <cell r="AD188">
            <v>1.2940294819008629</v>
          </cell>
          <cell r="AF188">
            <v>1.0578555951999247</v>
          </cell>
          <cell r="AG188">
            <v>0</v>
          </cell>
          <cell r="AH188">
            <v>2.9621409752065921</v>
          </cell>
          <cell r="AJ188">
            <v>1.009035182837664</v>
          </cell>
          <cell r="AK188">
            <v>1.02</v>
          </cell>
          <cell r="AL188">
            <v>1.2940294819008629</v>
          </cell>
          <cell r="AN188">
            <v>1.011535182837664</v>
          </cell>
          <cell r="AO188">
            <v>1.0049999999999999</v>
          </cell>
          <cell r="AP188">
            <v>1.2339826162622651</v>
          </cell>
          <cell r="AR188">
            <v>40544</v>
          </cell>
          <cell r="AS188">
            <v>3.5717805726131986</v>
          </cell>
          <cell r="AT188">
            <v>1.0522430492150174</v>
          </cell>
          <cell r="AU188">
            <v>1.0578555951999247</v>
          </cell>
          <cell r="AV188">
            <v>1.0578555951999247</v>
          </cell>
          <cell r="AW188">
            <v>5.8579121877016451</v>
          </cell>
        </row>
        <row r="189">
          <cell r="A189">
            <v>40575</v>
          </cell>
          <cell r="B189">
            <v>432.68746788884999</v>
          </cell>
          <cell r="C189">
            <v>199.59424764032974</v>
          </cell>
          <cell r="D189">
            <v>3.6661873582523734</v>
          </cell>
          <cell r="E189">
            <v>2.6417844858319617</v>
          </cell>
          <cell r="F189">
            <v>1.0578555951999247</v>
          </cell>
          <cell r="G189">
            <v>1.011535182837664</v>
          </cell>
          <cell r="H189">
            <v>1.009035182837664</v>
          </cell>
          <cell r="I189">
            <v>3.5876451096945901</v>
          </cell>
          <cell r="J189">
            <v>2.5753118715071408</v>
          </cell>
          <cell r="K189">
            <v>177</v>
          </cell>
          <cell r="L189">
            <v>1.011535182837664</v>
          </cell>
          <cell r="M189">
            <v>0</v>
          </cell>
          <cell r="N189">
            <v>1.2339826162622651</v>
          </cell>
          <cell r="P189">
            <v>1.0578555951999247</v>
          </cell>
          <cell r="Q189">
            <v>0</v>
          </cell>
          <cell r="R189">
            <v>2.9621409752065921</v>
          </cell>
          <cell r="T189">
            <v>1.011535182837664</v>
          </cell>
          <cell r="U189">
            <v>1.0049999999999999</v>
          </cell>
          <cell r="V189">
            <v>1.2339826162622651</v>
          </cell>
          <cell r="X189">
            <v>1.009035182837664</v>
          </cell>
          <cell r="Y189">
            <v>1.02</v>
          </cell>
          <cell r="Z189">
            <v>1.2940294819008629</v>
          </cell>
          <cell r="AB189">
            <v>1.009035182837664</v>
          </cell>
          <cell r="AC189">
            <v>1.02</v>
          </cell>
          <cell r="AD189">
            <v>1.2940294819008629</v>
          </cell>
          <cell r="AF189">
            <v>1.0578555951999247</v>
          </cell>
          <cell r="AG189">
            <v>0</v>
          </cell>
          <cell r="AH189">
            <v>2.9621409752065921</v>
          </cell>
          <cell r="AJ189">
            <v>1.009035182837664</v>
          </cell>
          <cell r="AK189">
            <v>1.02</v>
          </cell>
          <cell r="AL189">
            <v>1.2940294819008629</v>
          </cell>
          <cell r="AN189">
            <v>1.011535182837664</v>
          </cell>
          <cell r="AO189">
            <v>1.0049999999999999</v>
          </cell>
          <cell r="AP189">
            <v>1.2339826162622651</v>
          </cell>
          <cell r="AR189">
            <v>40575</v>
          </cell>
          <cell r="AS189">
            <v>3.5717805726131986</v>
          </cell>
          <cell r="AT189">
            <v>1.0522430492150174</v>
          </cell>
          <cell r="AU189">
            <v>1.0578555951999247</v>
          </cell>
          <cell r="AV189">
            <v>1.0578555951999247</v>
          </cell>
          <cell r="AW189">
            <v>5.8579121877016451</v>
          </cell>
        </row>
        <row r="190">
          <cell r="A190">
            <v>40603</v>
          </cell>
          <cell r="B190">
            <v>434.51877168777241</v>
          </cell>
          <cell r="C190">
            <v>199.79007710989765</v>
          </cell>
          <cell r="D190">
            <v>3.6765470050548954</v>
          </cell>
          <cell r="E190">
            <v>2.6503651847900946</v>
          </cell>
          <cell r="F190">
            <v>1.0578555951999247</v>
          </cell>
          <cell r="G190">
            <v>1.011535182837664</v>
          </cell>
          <cell r="H190">
            <v>1.009035182837664</v>
          </cell>
          <cell r="I190">
            <v>3.5876451096945901</v>
          </cell>
          <cell r="J190">
            <v>2.5753118715071408</v>
          </cell>
          <cell r="K190">
            <v>178</v>
          </cell>
          <cell r="L190">
            <v>1.011535182837664</v>
          </cell>
          <cell r="M190">
            <v>0</v>
          </cell>
          <cell r="N190">
            <v>1.2339826162622651</v>
          </cell>
          <cell r="P190">
            <v>1.0578555951999247</v>
          </cell>
          <cell r="Q190">
            <v>0</v>
          </cell>
          <cell r="R190">
            <v>2.9621409752065921</v>
          </cell>
          <cell r="T190">
            <v>1.011535182837664</v>
          </cell>
          <cell r="U190">
            <v>1.0049999999999999</v>
          </cell>
          <cell r="V190">
            <v>1.2339826162622651</v>
          </cell>
          <cell r="X190">
            <v>1.009035182837664</v>
          </cell>
          <cell r="Y190">
            <v>1.02</v>
          </cell>
          <cell r="Z190">
            <v>1.2940294819008629</v>
          </cell>
          <cell r="AB190">
            <v>1.009035182837664</v>
          </cell>
          <cell r="AC190">
            <v>1.02</v>
          </cell>
          <cell r="AD190">
            <v>1.2940294819008629</v>
          </cell>
          <cell r="AF190">
            <v>1.0578555951999247</v>
          </cell>
          <cell r="AG190">
            <v>0</v>
          </cell>
          <cell r="AH190">
            <v>2.9621409752065921</v>
          </cell>
          <cell r="AJ190">
            <v>1.009035182837664</v>
          </cell>
          <cell r="AK190">
            <v>1.02</v>
          </cell>
          <cell r="AL190">
            <v>1.2940294819008629</v>
          </cell>
          <cell r="AN190">
            <v>1.011535182837664</v>
          </cell>
          <cell r="AO190">
            <v>1.0049999999999999</v>
          </cell>
          <cell r="AP190">
            <v>1.2339826162622651</v>
          </cell>
          <cell r="AR190">
            <v>40603</v>
          </cell>
          <cell r="AS190">
            <v>3.5717805726131986</v>
          </cell>
          <cell r="AT190">
            <v>1.0522430492150174</v>
          </cell>
          <cell r="AU190">
            <v>1.0578555951999247</v>
          </cell>
          <cell r="AV190">
            <v>1.0578555951999247</v>
          </cell>
          <cell r="AW190">
            <v>5.8579121877016451</v>
          </cell>
        </row>
        <row r="191">
          <cell r="A191">
            <v>40634</v>
          </cell>
          <cell r="B191">
            <v>436.35782628571917</v>
          </cell>
          <cell r="C191">
            <v>199.98609871516888</v>
          </cell>
          <cell r="D191">
            <v>3.6869359253973064</v>
          </cell>
          <cell r="E191">
            <v>2.6589737544526719</v>
          </cell>
          <cell r="F191">
            <v>1.0578555951999247</v>
          </cell>
          <cell r="G191">
            <v>1.011535182837664</v>
          </cell>
          <cell r="H191">
            <v>1.009035182837664</v>
          </cell>
          <cell r="I191">
            <v>3.5876451096945901</v>
          </cell>
          <cell r="J191">
            <v>2.5753118715071408</v>
          </cell>
          <cell r="K191">
            <v>179</v>
          </cell>
          <cell r="L191">
            <v>1.011535182837664</v>
          </cell>
          <cell r="M191">
            <v>0</v>
          </cell>
          <cell r="N191">
            <v>1.2339826162622651</v>
          </cell>
          <cell r="P191">
            <v>1.0578555951999247</v>
          </cell>
          <cell r="Q191">
            <v>0</v>
          </cell>
          <cell r="R191">
            <v>2.9621409752065921</v>
          </cell>
          <cell r="T191">
            <v>1.011535182837664</v>
          </cell>
          <cell r="U191">
            <v>1.0049999999999999</v>
          </cell>
          <cell r="V191">
            <v>1.2339826162622651</v>
          </cell>
          <cell r="X191">
            <v>1.009035182837664</v>
          </cell>
          <cell r="Y191">
            <v>1.02</v>
          </cell>
          <cell r="Z191">
            <v>1.2940294819008629</v>
          </cell>
          <cell r="AB191">
            <v>1.009035182837664</v>
          </cell>
          <cell r="AC191">
            <v>1.02</v>
          </cell>
          <cell r="AD191">
            <v>1.2940294819008629</v>
          </cell>
          <cell r="AF191">
            <v>1.0578555951999247</v>
          </cell>
          <cell r="AG191">
            <v>0</v>
          </cell>
          <cell r="AH191">
            <v>2.9621409752065921</v>
          </cell>
          <cell r="AJ191">
            <v>1.009035182837664</v>
          </cell>
          <cell r="AK191">
            <v>1.02</v>
          </cell>
          <cell r="AL191">
            <v>1.2940294819008629</v>
          </cell>
          <cell r="AN191">
            <v>1.011535182837664</v>
          </cell>
          <cell r="AO191">
            <v>1.0049999999999999</v>
          </cell>
          <cell r="AP191">
            <v>1.2339826162622651</v>
          </cell>
          <cell r="AR191">
            <v>40634</v>
          </cell>
          <cell r="AS191">
            <v>3.5717805726131986</v>
          </cell>
          <cell r="AT191">
            <v>1.0522430492150174</v>
          </cell>
          <cell r="AU191">
            <v>1.0578555951999247</v>
          </cell>
          <cell r="AV191">
            <v>1.0578555951999247</v>
          </cell>
          <cell r="AW191">
            <v>5.8579121877016451</v>
          </cell>
        </row>
        <row r="192">
          <cell r="A192">
            <v>40664</v>
          </cell>
          <cell r="B192">
            <v>438.20466448712472</v>
          </cell>
          <cell r="C192">
            <v>200.18231264465507</v>
          </cell>
          <cell r="D192">
            <v>3.6973542019986563</v>
          </cell>
          <cell r="E192">
            <v>2.6676102853456714</v>
          </cell>
          <cell r="F192">
            <v>1.0536785260586568</v>
          </cell>
          <cell r="G192">
            <v>1.0116452692874325</v>
          </cell>
          <cell r="H192">
            <v>1.0091452692874325</v>
          </cell>
          <cell r="I192">
            <v>3.5876451096945901</v>
          </cell>
          <cell r="J192">
            <v>2.5753118715071408</v>
          </cell>
          <cell r="K192">
            <v>180</v>
          </cell>
          <cell r="L192">
            <v>1.0116452692874325</v>
          </cell>
          <cell r="M192">
            <v>0</v>
          </cell>
          <cell r="N192">
            <v>1.2483526761246497</v>
          </cell>
          <cell r="P192">
            <v>1.0536785260586568</v>
          </cell>
          <cell r="Q192">
            <v>0</v>
          </cell>
          <cell r="R192">
            <v>3.121144336733634</v>
          </cell>
          <cell r="T192">
            <v>1.0116452692874325</v>
          </cell>
          <cell r="U192">
            <v>1.0049999999999999</v>
          </cell>
          <cell r="V192">
            <v>1.2483526761246497</v>
          </cell>
          <cell r="X192">
            <v>1.0091452692874325</v>
          </cell>
          <cell r="Y192">
            <v>1.02</v>
          </cell>
          <cell r="Z192">
            <v>1.3199100715388801</v>
          </cell>
          <cell r="AB192">
            <v>1.0091452692874325</v>
          </cell>
          <cell r="AC192">
            <v>1.02</v>
          </cell>
          <cell r="AD192">
            <v>1.3199100715388801</v>
          </cell>
          <cell r="AF192">
            <v>1.0536785260586568</v>
          </cell>
          <cell r="AG192">
            <v>0</v>
          </cell>
          <cell r="AH192">
            <v>3.121144336733634</v>
          </cell>
          <cell r="AJ192">
            <v>1.0091452692874325</v>
          </cell>
          <cell r="AK192">
            <v>1.02</v>
          </cell>
          <cell r="AL192">
            <v>1.3199100715388801</v>
          </cell>
          <cell r="AN192">
            <v>1.0116452692874325</v>
          </cell>
          <cell r="AO192">
            <v>1.0049999999999999</v>
          </cell>
          <cell r="AP192">
            <v>1.2483526761246497</v>
          </cell>
          <cell r="AR192">
            <v>40664</v>
          </cell>
          <cell r="AS192">
            <v>3.5717805726131986</v>
          </cell>
          <cell r="AT192">
            <v>1.0522430492150174</v>
          </cell>
          <cell r="AU192">
            <v>1.0536785260586568</v>
          </cell>
          <cell r="AV192">
            <v>1.0536785260586568</v>
          </cell>
          <cell r="AW192">
            <v>6.1723562797185112</v>
          </cell>
        </row>
        <row r="193">
          <cell r="A193">
            <v>40695</v>
          </cell>
          <cell r="B193">
            <v>440.05931923526487</v>
          </cell>
          <cell r="C193">
            <v>200.37871908705276</v>
          </cell>
          <cell r="D193">
            <v>3.7078019178117358</v>
          </cell>
          <cell r="E193">
            <v>2.6762748682891062</v>
          </cell>
          <cell r="F193">
            <v>1.0536785260586568</v>
          </cell>
          <cell r="G193">
            <v>1.0116452692874325</v>
          </cell>
          <cell r="H193">
            <v>1.0091452692874325</v>
          </cell>
          <cell r="I193">
            <v>3.5876451096945901</v>
          </cell>
          <cell r="J193">
            <v>2.5753118715071408</v>
          </cell>
          <cell r="K193">
            <v>181</v>
          </cell>
          <cell r="L193">
            <v>1.0116452692874325</v>
          </cell>
          <cell r="M193">
            <v>0</v>
          </cell>
          <cell r="N193">
            <v>1.2483526761246497</v>
          </cell>
          <cell r="P193">
            <v>1.0536785260586568</v>
          </cell>
          <cell r="Q193">
            <v>0</v>
          </cell>
          <cell r="R193">
            <v>3.121144336733634</v>
          </cell>
          <cell r="T193">
            <v>1.0116452692874325</v>
          </cell>
          <cell r="U193">
            <v>1.0049999999999999</v>
          </cell>
          <cell r="V193">
            <v>1.2483526761246497</v>
          </cell>
          <cell r="X193">
            <v>1.0091452692874325</v>
          </cell>
          <cell r="Y193">
            <v>1.02</v>
          </cell>
          <cell r="Z193">
            <v>1.3199100715388801</v>
          </cell>
          <cell r="AB193">
            <v>1.0091452692874325</v>
          </cell>
          <cell r="AC193">
            <v>1.02</v>
          </cell>
          <cell r="AD193">
            <v>1.3199100715388801</v>
          </cell>
          <cell r="AF193">
            <v>1.0536785260586568</v>
          </cell>
          <cell r="AG193">
            <v>0</v>
          </cell>
          <cell r="AH193">
            <v>3.121144336733634</v>
          </cell>
          <cell r="AJ193">
            <v>1.0091452692874325</v>
          </cell>
          <cell r="AK193">
            <v>1.02</v>
          </cell>
          <cell r="AL193">
            <v>1.3199100715388801</v>
          </cell>
          <cell r="AN193">
            <v>1.0116452692874325</v>
          </cell>
          <cell r="AO193">
            <v>1.0049999999999999</v>
          </cell>
          <cell r="AP193">
            <v>1.2483526761246497</v>
          </cell>
          <cell r="AR193">
            <v>40695</v>
          </cell>
          <cell r="AS193">
            <v>3.5717805726131986</v>
          </cell>
          <cell r="AT193">
            <v>1.0522430492150174</v>
          </cell>
          <cell r="AU193">
            <v>1.0536785260586568</v>
          </cell>
          <cell r="AV193">
            <v>1.0536785260586568</v>
          </cell>
          <cell r="AW193">
            <v>6.1723562797185112</v>
          </cell>
        </row>
        <row r="194">
          <cell r="A194">
            <v>40725</v>
          </cell>
          <cell r="B194">
            <v>441.92182361284432</v>
          </cell>
          <cell r="C194">
            <v>200.57531823124364</v>
          </cell>
          <cell r="D194">
            <v>3.7182791560237387</v>
          </cell>
          <cell r="E194">
            <v>2.6849675943979787</v>
          </cell>
          <cell r="F194">
            <v>1.0536785260586568</v>
          </cell>
          <cell r="G194">
            <v>1.0116452692874325</v>
          </cell>
          <cell r="H194">
            <v>1.0091452692874325</v>
          </cell>
          <cell r="I194">
            <v>3.5876451096945901</v>
          </cell>
          <cell r="J194">
            <v>2.5753118715071408</v>
          </cell>
          <cell r="K194">
            <v>182</v>
          </cell>
          <cell r="L194">
            <v>1.0116452692874325</v>
          </cell>
          <cell r="M194">
            <v>0</v>
          </cell>
          <cell r="N194">
            <v>1.2483526761246497</v>
          </cell>
          <cell r="P194">
            <v>1.0536785260586568</v>
          </cell>
          <cell r="Q194">
            <v>0</v>
          </cell>
          <cell r="R194">
            <v>3.121144336733634</v>
          </cell>
          <cell r="T194">
            <v>1.0116452692874325</v>
          </cell>
          <cell r="U194">
            <v>1.0049999999999999</v>
          </cell>
          <cell r="V194">
            <v>1.2483526761246497</v>
          </cell>
          <cell r="X194">
            <v>1.0091452692874325</v>
          </cell>
          <cell r="Y194">
            <v>1.02</v>
          </cell>
          <cell r="Z194">
            <v>1.3199100715388801</v>
          </cell>
          <cell r="AB194">
            <v>1.0091452692874325</v>
          </cell>
          <cell r="AC194">
            <v>1.02</v>
          </cell>
          <cell r="AD194">
            <v>1.3199100715388801</v>
          </cell>
          <cell r="AF194">
            <v>1.0536785260586568</v>
          </cell>
          <cell r="AG194">
            <v>0</v>
          </cell>
          <cell r="AH194">
            <v>3.121144336733634</v>
          </cell>
          <cell r="AJ194">
            <v>1.0091452692874325</v>
          </cell>
          <cell r="AK194">
            <v>1.02</v>
          </cell>
          <cell r="AL194">
            <v>1.3199100715388801</v>
          </cell>
          <cell r="AN194">
            <v>1.0116452692874325</v>
          </cell>
          <cell r="AO194">
            <v>1.0049999999999999</v>
          </cell>
          <cell r="AP194">
            <v>1.2483526761246497</v>
          </cell>
          <cell r="AR194">
            <v>40725</v>
          </cell>
          <cell r="AS194">
            <v>3.5717805726131986</v>
          </cell>
          <cell r="AT194">
            <v>1.0522430492150174</v>
          </cell>
          <cell r="AU194">
            <v>1.0536785260586568</v>
          </cell>
          <cell r="AV194">
            <v>1.0536785260586568</v>
          </cell>
          <cell r="AW194">
            <v>6.1723562797185112</v>
          </cell>
        </row>
        <row r="195">
          <cell r="A195">
            <v>40756</v>
          </cell>
          <cell r="B195">
            <v>443.79221084258683</v>
          </cell>
          <cell r="C195">
            <v>200.77211026629476</v>
          </cell>
          <cell r="D195">
            <v>3.728786000056922</v>
          </cell>
          <cell r="E195">
            <v>2.6936885550832392</v>
          </cell>
          <cell r="F195">
            <v>1.0536785260586568</v>
          </cell>
          <cell r="G195">
            <v>1.0116452692874325</v>
          </cell>
          <cell r="H195">
            <v>1.0091452692874325</v>
          </cell>
          <cell r="I195">
            <v>3.5876451096945901</v>
          </cell>
          <cell r="J195">
            <v>2.5753118715071408</v>
          </cell>
          <cell r="K195">
            <v>183</v>
          </cell>
          <cell r="L195">
            <v>1.0116452692874325</v>
          </cell>
          <cell r="M195">
            <v>0</v>
          </cell>
          <cell r="N195">
            <v>1.2483526761246497</v>
          </cell>
          <cell r="P195">
            <v>1.0536785260586568</v>
          </cell>
          <cell r="Q195">
            <v>0</v>
          </cell>
          <cell r="R195">
            <v>3.121144336733634</v>
          </cell>
          <cell r="T195">
            <v>1.0116452692874325</v>
          </cell>
          <cell r="U195">
            <v>1.0049999999999999</v>
          </cell>
          <cell r="V195">
            <v>1.2483526761246497</v>
          </cell>
          <cell r="X195">
            <v>1.0091452692874325</v>
          </cell>
          <cell r="Y195">
            <v>1.02</v>
          </cell>
          <cell r="Z195">
            <v>1.3199100715388801</v>
          </cell>
          <cell r="AB195">
            <v>1.0091452692874325</v>
          </cell>
          <cell r="AC195">
            <v>1.02</v>
          </cell>
          <cell r="AD195">
            <v>1.3199100715388801</v>
          </cell>
          <cell r="AF195">
            <v>1.0536785260586568</v>
          </cell>
          <cell r="AG195">
            <v>0</v>
          </cell>
          <cell r="AH195">
            <v>3.121144336733634</v>
          </cell>
          <cell r="AJ195">
            <v>1.0091452692874325</v>
          </cell>
          <cell r="AK195">
            <v>1.02</v>
          </cell>
          <cell r="AL195">
            <v>1.3199100715388801</v>
          </cell>
          <cell r="AN195">
            <v>1.0116452692874325</v>
          </cell>
          <cell r="AO195">
            <v>1.0049999999999999</v>
          </cell>
          <cell r="AP195">
            <v>1.2483526761246497</v>
          </cell>
          <cell r="AR195">
            <v>40756</v>
          </cell>
          <cell r="AS195">
            <v>3.5717805726131986</v>
          </cell>
          <cell r="AT195">
            <v>1.0522430492150174</v>
          </cell>
          <cell r="AU195">
            <v>1.0536785260586568</v>
          </cell>
          <cell r="AV195">
            <v>1.0536785260586568</v>
          </cell>
          <cell r="AW195">
            <v>6.1723562797185112</v>
          </cell>
        </row>
        <row r="196">
          <cell r="A196">
            <v>40787</v>
          </cell>
          <cell r="B196">
            <v>445.67051428782776</v>
          </cell>
          <cell r="C196">
            <v>200.96909538145863</v>
          </cell>
          <cell r="D196">
            <v>3.7393225335692715</v>
          </cell>
          <cell r="E196">
            <v>2.7024378420527468</v>
          </cell>
          <cell r="F196">
            <v>1.0536785260586568</v>
          </cell>
          <cell r="G196">
            <v>1.0116452692874325</v>
          </cell>
          <cell r="H196">
            <v>1.0091452692874325</v>
          </cell>
          <cell r="I196">
            <v>3.5876451096945901</v>
          </cell>
          <cell r="J196">
            <v>2.5753118715071408</v>
          </cell>
          <cell r="K196">
            <v>184</v>
          </cell>
          <cell r="L196">
            <v>1.0116452692874325</v>
          </cell>
          <cell r="M196">
            <v>0</v>
          </cell>
          <cell r="N196">
            <v>1.2483526761246497</v>
          </cell>
          <cell r="P196">
            <v>1.0536785260586568</v>
          </cell>
          <cell r="Q196">
            <v>0</v>
          </cell>
          <cell r="R196">
            <v>3.121144336733634</v>
          </cell>
          <cell r="T196">
            <v>1.0116452692874325</v>
          </cell>
          <cell r="U196">
            <v>1.0049999999999999</v>
          </cell>
          <cell r="V196">
            <v>1.2483526761246497</v>
          </cell>
          <cell r="X196">
            <v>1.0091452692874325</v>
          </cell>
          <cell r="Y196">
            <v>1.02</v>
          </cell>
          <cell r="Z196">
            <v>1.3199100715388801</v>
          </cell>
          <cell r="AB196">
            <v>1.0091452692874325</v>
          </cell>
          <cell r="AC196">
            <v>1.02</v>
          </cell>
          <cell r="AD196">
            <v>1.3199100715388801</v>
          </cell>
          <cell r="AF196">
            <v>1.0536785260586568</v>
          </cell>
          <cell r="AG196">
            <v>0</v>
          </cell>
          <cell r="AH196">
            <v>3.121144336733634</v>
          </cell>
          <cell r="AJ196">
            <v>1.0091452692874325</v>
          </cell>
          <cell r="AK196">
            <v>1.02</v>
          </cell>
          <cell r="AL196">
            <v>1.3199100715388801</v>
          </cell>
          <cell r="AN196">
            <v>1.0116452692874325</v>
          </cell>
          <cell r="AO196">
            <v>1.0049999999999999</v>
          </cell>
          <cell r="AP196">
            <v>1.2483526761246497</v>
          </cell>
          <cell r="AR196">
            <v>40787</v>
          </cell>
          <cell r="AS196">
            <v>3.5717805726131986</v>
          </cell>
          <cell r="AT196">
            <v>1.0522430492150174</v>
          </cell>
          <cell r="AU196">
            <v>1.0536785260586568</v>
          </cell>
          <cell r="AV196">
            <v>1.0536785260586568</v>
          </cell>
          <cell r="AW196">
            <v>6.1723562797185112</v>
          </cell>
        </row>
        <row r="197">
          <cell r="A197">
            <v>40817</v>
          </cell>
          <cell r="B197">
            <v>447.55676745310933</v>
          </cell>
          <cell r="C197">
            <v>201.16627376617348</v>
          </cell>
          <cell r="D197">
            <v>3.749888840455168</v>
          </cell>
          <cell r="E197">
            <v>2.7112155473122348</v>
          </cell>
          <cell r="F197">
            <v>1.0536785260586568</v>
          </cell>
          <cell r="G197">
            <v>1.0116452692874325</v>
          </cell>
          <cell r="H197">
            <v>1.0091452692874325</v>
          </cell>
          <cell r="I197">
            <v>3.5876451096945901</v>
          </cell>
          <cell r="J197">
            <v>2.5753118715071408</v>
          </cell>
          <cell r="K197">
            <v>185</v>
          </cell>
          <cell r="L197">
            <v>1.0116452692874325</v>
          </cell>
          <cell r="M197">
            <v>0</v>
          </cell>
          <cell r="N197">
            <v>1.2483526761246497</v>
          </cell>
          <cell r="P197">
            <v>1.0536785260586568</v>
          </cell>
          <cell r="Q197">
            <v>0</v>
          </cell>
          <cell r="R197">
            <v>3.121144336733634</v>
          </cell>
          <cell r="T197">
            <v>1.0116452692874325</v>
          </cell>
          <cell r="U197">
            <v>1.0049999999999999</v>
          </cell>
          <cell r="V197">
            <v>1.2483526761246497</v>
          </cell>
          <cell r="X197">
            <v>1.0091452692874325</v>
          </cell>
          <cell r="Y197">
            <v>1.02</v>
          </cell>
          <cell r="Z197">
            <v>1.3199100715388801</v>
          </cell>
          <cell r="AB197">
            <v>1.0091452692874325</v>
          </cell>
          <cell r="AC197">
            <v>1.02</v>
          </cell>
          <cell r="AD197">
            <v>1.3199100715388801</v>
          </cell>
          <cell r="AF197">
            <v>1.0536785260586568</v>
          </cell>
          <cell r="AG197">
            <v>0</v>
          </cell>
          <cell r="AH197">
            <v>3.121144336733634</v>
          </cell>
          <cell r="AJ197">
            <v>1.0091452692874325</v>
          </cell>
          <cell r="AK197">
            <v>1.02</v>
          </cell>
          <cell r="AL197">
            <v>1.3199100715388801</v>
          </cell>
          <cell r="AN197">
            <v>1.0116452692874325</v>
          </cell>
          <cell r="AO197">
            <v>1.0049999999999999</v>
          </cell>
          <cell r="AP197">
            <v>1.2483526761246497</v>
          </cell>
          <cell r="AR197">
            <v>40817</v>
          </cell>
          <cell r="AS197">
            <v>3.5717805726131986</v>
          </cell>
          <cell r="AT197">
            <v>1.0522430492150174</v>
          </cell>
          <cell r="AU197">
            <v>1.0536785260586568</v>
          </cell>
          <cell r="AV197">
            <v>1.0536785260586568</v>
          </cell>
          <cell r="AW197">
            <v>6.1723562797185112</v>
          </cell>
        </row>
        <row r="198">
          <cell r="A198">
            <v>40848</v>
          </cell>
          <cell r="B198">
            <v>449.45100398477808</v>
          </cell>
          <cell r="C198">
            <v>201.36364561006334</v>
          </cell>
          <cell r="D198">
            <v>3.7604850048460552</v>
          </cell>
          <cell r="E198">
            <v>2.7200217631662769</v>
          </cell>
          <cell r="F198">
            <v>1.0536785260586568</v>
          </cell>
          <cell r="G198">
            <v>1.0116452692874325</v>
          </cell>
          <cell r="H198">
            <v>1.0091452692874325</v>
          </cell>
          <cell r="I198">
            <v>3.5876451096945901</v>
          </cell>
          <cell r="J198">
            <v>2.5753118715071408</v>
          </cell>
          <cell r="K198">
            <v>186</v>
          </cell>
          <cell r="L198">
            <v>1.0116452692874325</v>
          </cell>
          <cell r="M198">
            <v>0</v>
          </cell>
          <cell r="N198">
            <v>1.2483526761246497</v>
          </cell>
          <cell r="P198">
            <v>1.0536785260586568</v>
          </cell>
          <cell r="Q198">
            <v>0</v>
          </cell>
          <cell r="R198">
            <v>3.121144336733634</v>
          </cell>
          <cell r="T198">
            <v>1.0116452692874325</v>
          </cell>
          <cell r="U198">
            <v>1.0049999999999999</v>
          </cell>
          <cell r="V198">
            <v>1.2483526761246497</v>
          </cell>
          <cell r="X198">
            <v>1.0091452692874325</v>
          </cell>
          <cell r="Y198">
            <v>1.02</v>
          </cell>
          <cell r="Z198">
            <v>1.3199100715388801</v>
          </cell>
          <cell r="AB198">
            <v>1.0091452692874325</v>
          </cell>
          <cell r="AC198">
            <v>1.02</v>
          </cell>
          <cell r="AD198">
            <v>1.3199100715388801</v>
          </cell>
          <cell r="AF198">
            <v>1.0536785260586568</v>
          </cell>
          <cell r="AG198">
            <v>0</v>
          </cell>
          <cell r="AH198">
            <v>3.121144336733634</v>
          </cell>
          <cell r="AJ198">
            <v>1.0091452692874325</v>
          </cell>
          <cell r="AK198">
            <v>1.02</v>
          </cell>
          <cell r="AL198">
            <v>1.3199100715388801</v>
          </cell>
          <cell r="AN198">
            <v>1.0116452692874325</v>
          </cell>
          <cell r="AO198">
            <v>1.0049999999999999</v>
          </cell>
          <cell r="AP198">
            <v>1.2483526761246497</v>
          </cell>
          <cell r="AR198">
            <v>40848</v>
          </cell>
          <cell r="AS198">
            <v>3.7604850048460552</v>
          </cell>
          <cell r="AT198">
            <v>1.0528320338824162</v>
          </cell>
          <cell r="AU198">
            <v>1.0536785260586568</v>
          </cell>
          <cell r="AV198">
            <v>1.0536785260586568</v>
          </cell>
          <cell r="AW198">
            <v>6.1723562797185112</v>
          </cell>
        </row>
        <row r="199">
          <cell r="A199">
            <v>40878</v>
          </cell>
          <cell r="B199">
            <v>451.35325767158525</v>
          </cell>
          <cell r="C199">
            <v>201.56121110293836</v>
          </cell>
          <cell r="D199">
            <v>3.7711111111111122</v>
          </cell>
          <cell r="E199">
            <v>2.7288565822192585</v>
          </cell>
          <cell r="F199">
            <v>1.0536785260586568</v>
          </cell>
          <cell r="G199">
            <v>1.0116452692874325</v>
          </cell>
          <cell r="H199">
            <v>1.0091452692874325</v>
          </cell>
          <cell r="I199">
            <v>3.5876451096945901</v>
          </cell>
          <cell r="J199">
            <v>2.5753118715071408</v>
          </cell>
          <cell r="K199">
            <v>187</v>
          </cell>
          <cell r="L199">
            <v>1.0116452692874325</v>
          </cell>
          <cell r="M199">
            <v>0</v>
          </cell>
          <cell r="N199">
            <v>1.2483526761246497</v>
          </cell>
          <cell r="P199">
            <v>1.0536785260586568</v>
          </cell>
          <cell r="Q199">
            <v>0</v>
          </cell>
          <cell r="R199">
            <v>3.121144336733634</v>
          </cell>
          <cell r="T199">
            <v>1.0116452692874325</v>
          </cell>
          <cell r="U199">
            <v>1.0049999999999999</v>
          </cell>
          <cell r="V199">
            <v>1.2483526761246497</v>
          </cell>
          <cell r="X199">
            <v>1.0091452692874325</v>
          </cell>
          <cell r="Y199">
            <v>1.02</v>
          </cell>
          <cell r="Z199">
            <v>1.3199100715388801</v>
          </cell>
          <cell r="AB199">
            <v>1.0091452692874325</v>
          </cell>
          <cell r="AC199">
            <v>1.02</v>
          </cell>
          <cell r="AD199">
            <v>1.3199100715388801</v>
          </cell>
          <cell r="AF199">
            <v>1.0536785260586568</v>
          </cell>
          <cell r="AG199">
            <v>0</v>
          </cell>
          <cell r="AH199">
            <v>3.121144336733634</v>
          </cell>
          <cell r="AJ199">
            <v>1.0091452692874325</v>
          </cell>
          <cell r="AK199">
            <v>1.02</v>
          </cell>
          <cell r="AL199">
            <v>1.3199100715388801</v>
          </cell>
          <cell r="AN199">
            <v>1.0116452692874325</v>
          </cell>
          <cell r="AO199">
            <v>1.0049999999999999</v>
          </cell>
          <cell r="AP199">
            <v>1.2483526761246497</v>
          </cell>
          <cell r="AR199">
            <v>40878</v>
          </cell>
          <cell r="AS199">
            <v>3.7604850048460552</v>
          </cell>
          <cell r="AT199">
            <v>1.0528320338824162</v>
          </cell>
          <cell r="AU199">
            <v>1.0536785260586568</v>
          </cell>
          <cell r="AV199">
            <v>1.0536785260586568</v>
          </cell>
          <cell r="AW199">
            <v>6.1723562797185112</v>
          </cell>
        </row>
        <row r="200">
          <cell r="A200">
            <v>40909</v>
          </cell>
          <cell r="B200">
            <v>453.26002433875601</v>
          </cell>
          <cell r="C200">
            <v>201.76819524907131</v>
          </cell>
          <cell r="D200">
            <v>3.7814177274981211</v>
          </cell>
          <cell r="E200">
            <v>2.7375735599378626</v>
          </cell>
          <cell r="F200">
            <v>1.0536785260586568</v>
          </cell>
          <cell r="G200">
            <v>1.0116452692874325</v>
          </cell>
          <cell r="H200">
            <v>1.0091452692874325</v>
          </cell>
          <cell r="I200">
            <v>3.7132129964234175</v>
          </cell>
          <cell r="J200">
            <v>2.6807856691905516</v>
          </cell>
          <cell r="K200">
            <v>188</v>
          </cell>
          <cell r="L200">
            <v>1.0116452692874325</v>
          </cell>
          <cell r="M200">
            <v>0</v>
          </cell>
          <cell r="N200">
            <v>1.2483526761246497</v>
          </cell>
          <cell r="P200">
            <v>1.0536785260586568</v>
          </cell>
          <cell r="Q200">
            <v>0</v>
          </cell>
          <cell r="R200">
            <v>3.121144336733634</v>
          </cell>
          <cell r="T200">
            <v>1.0116452692874325</v>
          </cell>
          <cell r="U200">
            <v>1.0049999999999999</v>
          </cell>
          <cell r="V200">
            <v>1.2483526761246497</v>
          </cell>
          <cell r="X200">
            <v>1.0091452692874325</v>
          </cell>
          <cell r="Y200">
            <v>1.02</v>
          </cell>
          <cell r="Z200">
            <v>1.3199100715388801</v>
          </cell>
          <cell r="AB200">
            <v>1.0091452692874325</v>
          </cell>
          <cell r="AC200">
            <v>1.02</v>
          </cell>
          <cell r="AD200">
            <v>1.3199100715388801</v>
          </cell>
          <cell r="AF200">
            <v>1.0536785260586568</v>
          </cell>
          <cell r="AG200">
            <v>0</v>
          </cell>
          <cell r="AH200">
            <v>3.121144336733634</v>
          </cell>
          <cell r="AJ200">
            <v>1.0091452692874325</v>
          </cell>
          <cell r="AK200">
            <v>1.02</v>
          </cell>
          <cell r="AL200">
            <v>1.3199100715388801</v>
          </cell>
          <cell r="AN200">
            <v>1.0116452692874325</v>
          </cell>
          <cell r="AO200">
            <v>1.0049999999999999</v>
          </cell>
          <cell r="AP200">
            <v>1.2483526761246497</v>
          </cell>
          <cell r="AR200">
            <v>40909</v>
          </cell>
          <cell r="AS200">
            <v>3.7604850048460552</v>
          </cell>
          <cell r="AT200">
            <v>1.0528320338824162</v>
          </cell>
          <cell r="AU200">
            <v>1.0536785260586568</v>
          </cell>
          <cell r="AV200">
            <v>1.0536785260586568</v>
          </cell>
          <cell r="AW200">
            <v>6.1723562797185112</v>
          </cell>
        </row>
        <row r="201">
          <cell r="A201">
            <v>40940</v>
          </cell>
          <cell r="B201">
            <v>455.17484624660847</v>
          </cell>
          <cell r="C201">
            <v>201.97539194818762</v>
          </cell>
          <cell r="D201">
            <v>3.791752512331569</v>
          </cell>
          <cell r="E201">
            <v>2.7463183829089588</v>
          </cell>
          <cell r="F201">
            <v>1.0536785260586568</v>
          </cell>
          <cell r="G201">
            <v>1.0116452692874325</v>
          </cell>
          <cell r="H201">
            <v>1.0091452692874325</v>
          </cell>
          <cell r="I201">
            <v>3.7132129964234175</v>
          </cell>
          <cell r="J201">
            <v>2.6807856691905516</v>
          </cell>
          <cell r="K201">
            <v>189</v>
          </cell>
          <cell r="L201">
            <v>1.0116452692874325</v>
          </cell>
          <cell r="M201">
            <v>0</v>
          </cell>
          <cell r="N201">
            <v>1.2483526761246497</v>
          </cell>
          <cell r="P201">
            <v>1.0536785260586568</v>
          </cell>
          <cell r="Q201">
            <v>0</v>
          </cell>
          <cell r="R201">
            <v>3.121144336733634</v>
          </cell>
          <cell r="T201">
            <v>1.0116452692874325</v>
          </cell>
          <cell r="U201">
            <v>1.0049999999999999</v>
          </cell>
          <cell r="V201">
            <v>1.2483526761246497</v>
          </cell>
          <cell r="X201">
            <v>1.0091452692874325</v>
          </cell>
          <cell r="Y201">
            <v>1.02</v>
          </cell>
          <cell r="Z201">
            <v>1.3199100715388801</v>
          </cell>
          <cell r="AB201">
            <v>1.0091452692874325</v>
          </cell>
          <cell r="AC201">
            <v>1.02</v>
          </cell>
          <cell r="AD201">
            <v>1.3199100715388801</v>
          </cell>
          <cell r="AF201">
            <v>1.0536785260586568</v>
          </cell>
          <cell r="AG201">
            <v>0</v>
          </cell>
          <cell r="AH201">
            <v>3.121144336733634</v>
          </cell>
          <cell r="AJ201">
            <v>1.0091452692874325</v>
          </cell>
          <cell r="AK201">
            <v>1.02</v>
          </cell>
          <cell r="AL201">
            <v>1.3199100715388801</v>
          </cell>
          <cell r="AN201">
            <v>1.0116452692874325</v>
          </cell>
          <cell r="AO201">
            <v>1.0049999999999999</v>
          </cell>
          <cell r="AP201">
            <v>1.2483526761246497</v>
          </cell>
          <cell r="AR201">
            <v>40940</v>
          </cell>
          <cell r="AS201">
            <v>3.7604850048460552</v>
          </cell>
          <cell r="AT201">
            <v>1.0528320338824162</v>
          </cell>
          <cell r="AU201">
            <v>1.0536785260586568</v>
          </cell>
          <cell r="AV201">
            <v>1.0536785260586568</v>
          </cell>
          <cell r="AW201">
            <v>6.1723562797185112</v>
          </cell>
        </row>
        <row r="202">
          <cell r="A202">
            <v>40969</v>
          </cell>
          <cell r="B202">
            <v>457.09775742495009</v>
          </cell>
          <cell r="C202">
            <v>202.18280141855894</v>
          </cell>
          <cell r="D202">
            <v>3.8021155425970874</v>
          </cell>
          <cell r="E202">
            <v>2.7550911400805878</v>
          </cell>
          <cell r="F202">
            <v>1.0536785260586568</v>
          </cell>
          <cell r="G202">
            <v>1.0116452692874325</v>
          </cell>
          <cell r="H202">
            <v>1.0091452692874325</v>
          </cell>
          <cell r="I202">
            <v>3.7132129964234175</v>
          </cell>
          <cell r="J202">
            <v>2.6807856691905516</v>
          </cell>
          <cell r="K202">
            <v>190</v>
          </cell>
          <cell r="L202">
            <v>1.0116452692874325</v>
          </cell>
          <cell r="M202">
            <v>0</v>
          </cell>
          <cell r="N202">
            <v>1.2483526761246497</v>
          </cell>
          <cell r="P202">
            <v>1.0536785260586568</v>
          </cell>
          <cell r="Q202">
            <v>0</v>
          </cell>
          <cell r="R202">
            <v>3.121144336733634</v>
          </cell>
          <cell r="T202">
            <v>1.0116452692874325</v>
          </cell>
          <cell r="U202">
            <v>1.0049999999999999</v>
          </cell>
          <cell r="V202">
            <v>1.2483526761246497</v>
          </cell>
          <cell r="X202">
            <v>1.0091452692874325</v>
          </cell>
          <cell r="Y202">
            <v>1.02</v>
          </cell>
          <cell r="Z202">
            <v>1.3199100715388801</v>
          </cell>
          <cell r="AB202">
            <v>1.0091452692874325</v>
          </cell>
          <cell r="AC202">
            <v>1.02</v>
          </cell>
          <cell r="AD202">
            <v>1.3199100715388801</v>
          </cell>
          <cell r="AF202">
            <v>1.0536785260586568</v>
          </cell>
          <cell r="AG202">
            <v>0</v>
          </cell>
          <cell r="AH202">
            <v>3.121144336733634</v>
          </cell>
          <cell r="AJ202">
            <v>1.0091452692874325</v>
          </cell>
          <cell r="AK202">
            <v>1.02</v>
          </cell>
          <cell r="AL202">
            <v>1.3199100715388801</v>
          </cell>
          <cell r="AN202">
            <v>1.0116452692874325</v>
          </cell>
          <cell r="AO202">
            <v>1.0049999999999999</v>
          </cell>
          <cell r="AP202">
            <v>1.2483526761246497</v>
          </cell>
          <cell r="AR202">
            <v>40969</v>
          </cell>
          <cell r="AS202">
            <v>3.7604850048460552</v>
          </cell>
          <cell r="AT202">
            <v>1.0528320338824162</v>
          </cell>
          <cell r="AU202">
            <v>1.0536785260586568</v>
          </cell>
          <cell r="AV202">
            <v>1.0536785260586568</v>
          </cell>
          <cell r="AW202">
            <v>6.1723562797185112</v>
          </cell>
        </row>
        <row r="203">
          <cell r="A203">
            <v>41000</v>
          </cell>
          <cell r="B203">
            <v>459.02879204734904</v>
          </cell>
          <cell r="C203">
            <v>202.39042387868108</v>
          </cell>
          <cell r="D203">
            <v>3.812506895490714</v>
          </cell>
          <cell r="E203">
            <v>2.7638919206849226</v>
          </cell>
          <cell r="F203">
            <v>1.0536785260586568</v>
          </cell>
          <cell r="G203">
            <v>1.0116452692874325</v>
          </cell>
          <cell r="H203">
            <v>1.0091452692874325</v>
          </cell>
          <cell r="I203">
            <v>3.7132129964234175</v>
          </cell>
          <cell r="J203">
            <v>2.6807856691905516</v>
          </cell>
          <cell r="K203">
            <v>191</v>
          </cell>
          <cell r="L203">
            <v>1.0116452692874325</v>
          </cell>
          <cell r="M203">
            <v>0</v>
          </cell>
          <cell r="N203">
            <v>1.2483526761246497</v>
          </cell>
          <cell r="P203">
            <v>1.0536785260586568</v>
          </cell>
          <cell r="Q203">
            <v>0</v>
          </cell>
          <cell r="R203">
            <v>3.121144336733634</v>
          </cell>
          <cell r="T203">
            <v>1.0116452692874325</v>
          </cell>
          <cell r="U203">
            <v>1.0049999999999999</v>
          </cell>
          <cell r="V203">
            <v>1.2483526761246497</v>
          </cell>
          <cell r="X203">
            <v>1.0091452692874325</v>
          </cell>
          <cell r="Y203">
            <v>1.02</v>
          </cell>
          <cell r="Z203">
            <v>1.3199100715388801</v>
          </cell>
          <cell r="AB203">
            <v>1.0091452692874325</v>
          </cell>
          <cell r="AC203">
            <v>1.02</v>
          </cell>
          <cell r="AD203">
            <v>1.3199100715388801</v>
          </cell>
          <cell r="AF203">
            <v>1.0536785260586568</v>
          </cell>
          <cell r="AG203">
            <v>0</v>
          </cell>
          <cell r="AH203">
            <v>3.121144336733634</v>
          </cell>
          <cell r="AJ203">
            <v>1.0091452692874325</v>
          </cell>
          <cell r="AK203">
            <v>1.02</v>
          </cell>
          <cell r="AL203">
            <v>1.3199100715388801</v>
          </cell>
          <cell r="AN203">
            <v>1.0116452692874325</v>
          </cell>
          <cell r="AO203">
            <v>1.0049999999999999</v>
          </cell>
          <cell r="AP203">
            <v>1.2483526761246497</v>
          </cell>
          <cell r="AR203">
            <v>41000</v>
          </cell>
          <cell r="AS203">
            <v>3.7604850048460552</v>
          </cell>
          <cell r="AT203">
            <v>1.0528320338824162</v>
          </cell>
          <cell r="AU203">
            <v>1.0536785260586568</v>
          </cell>
          <cell r="AV203">
            <v>1.0536785260586568</v>
          </cell>
          <cell r="AW203">
            <v>6.1723562797185112</v>
          </cell>
        </row>
        <row r="204">
          <cell r="A204">
            <v>41030</v>
          </cell>
          <cell r="B204">
            <v>460.96798443174163</v>
          </cell>
          <cell r="C204">
            <v>202.59825954727418</v>
          </cell>
          <cell r="D204">
            <v>3.8229266484194655</v>
          </cell>
          <cell r="E204">
            <v>2.772720814239177</v>
          </cell>
          <cell r="F204">
            <v>1.0519549883053669</v>
          </cell>
          <cell r="G204">
            <v>1.0120224614558664</v>
          </cell>
          <cell r="H204">
            <v>1.0095224614558664</v>
          </cell>
          <cell r="I204">
            <v>3.7132129964234175</v>
          </cell>
          <cell r="J204">
            <v>2.6807856691905516</v>
          </cell>
          <cell r="K204">
            <v>192</v>
          </cell>
          <cell r="L204">
            <v>1.0120224614558664</v>
          </cell>
          <cell r="M204">
            <v>0</v>
          </cell>
          <cell r="N204">
            <v>1.2633609480566861</v>
          </cell>
          <cell r="P204">
            <v>1.0519549883053669</v>
          </cell>
          <cell r="Q204">
            <v>0</v>
          </cell>
          <cell r="R204">
            <v>3.2833033542479924</v>
          </cell>
          <cell r="T204">
            <v>1.0120224614558664</v>
          </cell>
          <cell r="U204">
            <v>1.0049999999999999</v>
          </cell>
          <cell r="V204">
            <v>1.2633609480566861</v>
          </cell>
          <cell r="X204">
            <v>1.0095224614558664</v>
          </cell>
          <cell r="Y204">
            <v>1.02</v>
          </cell>
          <cell r="Z204">
            <v>1.3463082729696576</v>
          </cell>
          <cell r="AB204">
            <v>1.0095224614558664</v>
          </cell>
          <cell r="AC204">
            <v>1.02</v>
          </cell>
          <cell r="AD204">
            <v>1.3463082729696576</v>
          </cell>
          <cell r="AF204">
            <v>1.0519549883053669</v>
          </cell>
          <cell r="AG204">
            <v>0</v>
          </cell>
          <cell r="AH204">
            <v>3.2833033542479924</v>
          </cell>
          <cell r="AJ204">
            <v>1.0095224614558664</v>
          </cell>
          <cell r="AK204">
            <v>1.02</v>
          </cell>
          <cell r="AL204">
            <v>1.3463082729696576</v>
          </cell>
          <cell r="AN204">
            <v>1.0120224614558664</v>
          </cell>
          <cell r="AO204">
            <v>1.0049999999999999</v>
          </cell>
          <cell r="AP204">
            <v>1.2633609480566861</v>
          </cell>
          <cell r="AR204">
            <v>41030</v>
          </cell>
          <cell r="AS204">
            <v>3.7604850048460552</v>
          </cell>
          <cell r="AT204">
            <v>1.0528320338824162</v>
          </cell>
          <cell r="AU204">
            <v>1.0519549883053669</v>
          </cell>
          <cell r="AV204">
            <v>1.0528320338824162</v>
          </cell>
          <cell r="AW204">
            <v>6.4984544158229438</v>
          </cell>
        </row>
        <row r="205">
          <cell r="A205">
            <v>41061</v>
          </cell>
          <cell r="B205">
            <v>462.9153690410422</v>
          </cell>
          <cell r="C205">
            <v>202.80630864328302</v>
          </cell>
          <cell r="D205">
            <v>3.8333748790019166</v>
          </cell>
          <cell r="E205">
            <v>2.7815779105465164</v>
          </cell>
          <cell r="F205">
            <v>1.0519549883053669</v>
          </cell>
          <cell r="G205">
            <v>1.0120224614558664</v>
          </cell>
          <cell r="H205">
            <v>1.0095224614558664</v>
          </cell>
          <cell r="I205">
            <v>3.7132129964234175</v>
          </cell>
          <cell r="J205">
            <v>2.6807856691905516</v>
          </cell>
          <cell r="K205">
            <v>193</v>
          </cell>
          <cell r="L205">
            <v>1.0120224614558664</v>
          </cell>
          <cell r="M205">
            <v>0</v>
          </cell>
          <cell r="N205">
            <v>1.2633609480566861</v>
          </cell>
          <cell r="P205">
            <v>1.0519549883053669</v>
          </cell>
          <cell r="Q205">
            <v>0</v>
          </cell>
          <cell r="R205">
            <v>3.2833033542479924</v>
          </cell>
          <cell r="T205">
            <v>1.0120224614558664</v>
          </cell>
          <cell r="U205">
            <v>1.0049999999999999</v>
          </cell>
          <cell r="V205">
            <v>1.2633609480566861</v>
          </cell>
          <cell r="X205">
            <v>1.0095224614558664</v>
          </cell>
          <cell r="Y205">
            <v>1.02</v>
          </cell>
          <cell r="Z205">
            <v>1.3463082729696576</v>
          </cell>
          <cell r="AB205">
            <v>1.0095224614558664</v>
          </cell>
          <cell r="AC205">
            <v>1.02</v>
          </cell>
          <cell r="AD205">
            <v>1.3463082729696576</v>
          </cell>
          <cell r="AF205">
            <v>1.0519549883053669</v>
          </cell>
          <cell r="AG205">
            <v>0</v>
          </cell>
          <cell r="AH205">
            <v>3.2833033542479924</v>
          </cell>
          <cell r="AJ205">
            <v>1.0095224614558664</v>
          </cell>
          <cell r="AK205">
            <v>1.02</v>
          </cell>
          <cell r="AL205">
            <v>1.3463082729696576</v>
          </cell>
          <cell r="AN205">
            <v>1.0120224614558664</v>
          </cell>
          <cell r="AO205">
            <v>1.0049999999999999</v>
          </cell>
          <cell r="AP205">
            <v>1.2633609480566861</v>
          </cell>
          <cell r="AR205">
            <v>41061</v>
          </cell>
          <cell r="AS205">
            <v>3.7604850048460552</v>
          </cell>
          <cell r="AT205">
            <v>1.0528320338824162</v>
          </cell>
          <cell r="AU205">
            <v>1.0519549883053669</v>
          </cell>
          <cell r="AV205">
            <v>1.0528320338824162</v>
          </cell>
          <cell r="AW205">
            <v>6.4984544158229438</v>
          </cell>
        </row>
        <row r="206">
          <cell r="A206">
            <v>41091</v>
          </cell>
          <cell r="B206">
            <v>464.87098048375555</v>
          </cell>
          <cell r="C206">
            <v>203.01457138587722</v>
          </cell>
          <cell r="D206">
            <v>3.8438516650687764</v>
          </cell>
          <cell r="E206">
            <v>2.7904632996969703</v>
          </cell>
          <cell r="F206">
            <v>1.0519549883053669</v>
          </cell>
          <cell r="G206">
            <v>1.0120224614558664</v>
          </cell>
          <cell r="H206">
            <v>1.0095224614558664</v>
          </cell>
          <cell r="I206">
            <v>3.7132129964234175</v>
          </cell>
          <cell r="J206">
            <v>2.6807856691905516</v>
          </cell>
          <cell r="K206">
            <v>194</v>
          </cell>
          <cell r="L206">
            <v>1.0120224614558664</v>
          </cell>
          <cell r="M206">
            <v>0</v>
          </cell>
          <cell r="N206">
            <v>1.2633609480566861</v>
          </cell>
          <cell r="P206">
            <v>1.0519549883053669</v>
          </cell>
          <cell r="Q206">
            <v>0</v>
          </cell>
          <cell r="R206">
            <v>3.2833033542479924</v>
          </cell>
          <cell r="T206">
            <v>1.0120224614558664</v>
          </cell>
          <cell r="U206">
            <v>1.0049999999999999</v>
          </cell>
          <cell r="V206">
            <v>1.2633609480566861</v>
          </cell>
          <cell r="X206">
            <v>1.0095224614558664</v>
          </cell>
          <cell r="Y206">
            <v>1.02</v>
          </cell>
          <cell r="Z206">
            <v>1.3463082729696576</v>
          </cell>
          <cell r="AB206">
            <v>1.0095224614558664</v>
          </cell>
          <cell r="AC206">
            <v>1.02</v>
          </cell>
          <cell r="AD206">
            <v>1.3463082729696576</v>
          </cell>
          <cell r="AF206">
            <v>1.0519549883053669</v>
          </cell>
          <cell r="AG206">
            <v>0</v>
          </cell>
          <cell r="AH206">
            <v>3.2833033542479924</v>
          </cell>
          <cell r="AJ206">
            <v>1.0095224614558664</v>
          </cell>
          <cell r="AK206">
            <v>1.02</v>
          </cell>
          <cell r="AL206">
            <v>1.3463082729696576</v>
          </cell>
          <cell r="AN206">
            <v>1.0120224614558664</v>
          </cell>
          <cell r="AO206">
            <v>1.0049999999999999</v>
          </cell>
          <cell r="AP206">
            <v>1.2633609480566861</v>
          </cell>
          <cell r="AR206">
            <v>41091</v>
          </cell>
          <cell r="AS206">
            <v>3.7604850048460552</v>
          </cell>
          <cell r="AT206">
            <v>1.0528320338824162</v>
          </cell>
          <cell r="AU206">
            <v>1.0519549883053669</v>
          </cell>
          <cell r="AV206">
            <v>1.0528320338824162</v>
          </cell>
          <cell r="AW206">
            <v>6.4984544158229438</v>
          </cell>
        </row>
        <row r="207">
          <cell r="A207">
            <v>41122</v>
          </cell>
          <cell r="B207">
            <v>466.834853514592</v>
          </cell>
          <cell r="C207">
            <v>203.22304799445143</v>
          </cell>
          <cell r="D207">
            <v>3.8543570846634685</v>
          </cell>
          <cell r="E207">
            <v>2.7993770720683493</v>
          </cell>
          <cell r="F207">
            <v>1.0519549883053669</v>
          </cell>
          <cell r="G207">
            <v>1.0120224614558664</v>
          </cell>
          <cell r="H207">
            <v>1.0095224614558664</v>
          </cell>
          <cell r="I207">
            <v>3.7132129964234175</v>
          </cell>
          <cell r="J207">
            <v>2.6807856691905516</v>
          </cell>
          <cell r="K207">
            <v>195</v>
          </cell>
          <cell r="L207">
            <v>1.0120224614558664</v>
          </cell>
          <cell r="M207">
            <v>0</v>
          </cell>
          <cell r="N207">
            <v>1.2633609480566861</v>
          </cell>
          <cell r="P207">
            <v>1.0519549883053669</v>
          </cell>
          <cell r="Q207">
            <v>0</v>
          </cell>
          <cell r="R207">
            <v>3.2833033542479924</v>
          </cell>
          <cell r="T207">
            <v>1.0120224614558664</v>
          </cell>
          <cell r="U207">
            <v>1.0049999999999999</v>
          </cell>
          <cell r="V207">
            <v>1.2633609480566861</v>
          </cell>
          <cell r="X207">
            <v>1.0095224614558664</v>
          </cell>
          <cell r="Y207">
            <v>1.02</v>
          </cell>
          <cell r="Z207">
            <v>1.3463082729696576</v>
          </cell>
          <cell r="AB207">
            <v>1.0095224614558664</v>
          </cell>
          <cell r="AC207">
            <v>1.02</v>
          </cell>
          <cell r="AD207">
            <v>1.3463082729696576</v>
          </cell>
          <cell r="AF207">
            <v>1.0519549883053669</v>
          </cell>
          <cell r="AG207">
            <v>0</v>
          </cell>
          <cell r="AH207">
            <v>3.2833033542479924</v>
          </cell>
          <cell r="AJ207">
            <v>1.0095224614558664</v>
          </cell>
          <cell r="AK207">
            <v>1.02</v>
          </cell>
          <cell r="AL207">
            <v>1.3463082729696576</v>
          </cell>
          <cell r="AN207">
            <v>1.0120224614558664</v>
          </cell>
          <cell r="AO207">
            <v>1.0049999999999999</v>
          </cell>
          <cell r="AP207">
            <v>1.2633609480566861</v>
          </cell>
          <cell r="AR207">
            <v>41122</v>
          </cell>
          <cell r="AS207">
            <v>3.7604850048460552</v>
          </cell>
          <cell r="AT207">
            <v>1.0528320338824162</v>
          </cell>
          <cell r="AU207">
            <v>1.0519549883053669</v>
          </cell>
          <cell r="AV207">
            <v>1.0528320338824162</v>
          </cell>
          <cell r="AW207">
            <v>6.4984544158229438</v>
          </cell>
        </row>
        <row r="208">
          <cell r="A208">
            <v>41153</v>
          </cell>
          <cell r="B208">
            <v>468.80702303508508</v>
          </cell>
          <cell r="C208">
            <v>203.43173868862564</v>
          </cell>
          <cell r="D208">
            <v>3.8648912160427136</v>
          </cell>
          <cell r="E208">
            <v>2.8083193183271637</v>
          </cell>
          <cell r="F208">
            <v>1.0519549883053669</v>
          </cell>
          <cell r="G208">
            <v>1.0120224614558664</v>
          </cell>
          <cell r="H208">
            <v>1.0095224614558664</v>
          </cell>
          <cell r="I208">
            <v>3.7132129964234175</v>
          </cell>
          <cell r="J208">
            <v>2.6807856691905516</v>
          </cell>
          <cell r="K208">
            <v>196</v>
          </cell>
          <cell r="L208">
            <v>1.0120224614558664</v>
          </cell>
          <cell r="M208">
            <v>0</v>
          </cell>
          <cell r="N208">
            <v>1.2633609480566861</v>
          </cell>
          <cell r="P208">
            <v>1.0519549883053669</v>
          </cell>
          <cell r="Q208">
            <v>0</v>
          </cell>
          <cell r="R208">
            <v>3.2833033542479924</v>
          </cell>
          <cell r="T208">
            <v>1.0120224614558664</v>
          </cell>
          <cell r="U208">
            <v>1.0049999999999999</v>
          </cell>
          <cell r="V208">
            <v>1.2633609480566861</v>
          </cell>
          <cell r="X208">
            <v>1.0095224614558664</v>
          </cell>
          <cell r="Y208">
            <v>1.02</v>
          </cell>
          <cell r="Z208">
            <v>1.3463082729696576</v>
          </cell>
          <cell r="AB208">
            <v>1.0095224614558664</v>
          </cell>
          <cell r="AC208">
            <v>1.02</v>
          </cell>
          <cell r="AD208">
            <v>1.3463082729696576</v>
          </cell>
          <cell r="AF208">
            <v>1.0519549883053669</v>
          </cell>
          <cell r="AG208">
            <v>0</v>
          </cell>
          <cell r="AH208">
            <v>3.2833033542479924</v>
          </cell>
          <cell r="AJ208">
            <v>1.0095224614558664</v>
          </cell>
          <cell r="AK208">
            <v>1.02</v>
          </cell>
          <cell r="AL208">
            <v>1.3463082729696576</v>
          </cell>
          <cell r="AN208">
            <v>1.0120224614558664</v>
          </cell>
          <cell r="AO208">
            <v>1.0049999999999999</v>
          </cell>
          <cell r="AP208">
            <v>1.2633609480566861</v>
          </cell>
          <cell r="AR208">
            <v>41153</v>
          </cell>
          <cell r="AS208">
            <v>3.7604850048460552</v>
          </cell>
          <cell r="AT208">
            <v>1.0528320338824162</v>
          </cell>
          <cell r="AU208">
            <v>1.0519549883053669</v>
          </cell>
          <cell r="AV208">
            <v>1.0528320338824162</v>
          </cell>
          <cell r="AW208">
            <v>6.4984544158229438</v>
          </cell>
        </row>
        <row r="209">
          <cell r="A209">
            <v>41183</v>
          </cell>
          <cell r="B209">
            <v>470.78752409421173</v>
          </cell>
          <cell r="C209">
            <v>203.64064368824535</v>
          </cell>
          <cell r="D209">
            <v>3.875454137677111</v>
          </cell>
          <cell r="E209">
            <v>2.8172901294295469</v>
          </cell>
          <cell r="F209">
            <v>1.0519549883053669</v>
          </cell>
          <cell r="G209">
            <v>1.0120224614558664</v>
          </cell>
          <cell r="H209">
            <v>1.0095224614558664</v>
          </cell>
          <cell r="I209">
            <v>3.7132129964234175</v>
          </cell>
          <cell r="J209">
            <v>2.6807856691905516</v>
          </cell>
          <cell r="K209">
            <v>197</v>
          </cell>
          <cell r="L209">
            <v>1.0120224614558664</v>
          </cell>
          <cell r="M209">
            <v>0</v>
          </cell>
          <cell r="N209">
            <v>1.2633609480566861</v>
          </cell>
          <cell r="P209">
            <v>1.0519549883053669</v>
          </cell>
          <cell r="Q209">
            <v>0</v>
          </cell>
          <cell r="R209">
            <v>3.2833033542479924</v>
          </cell>
          <cell r="T209">
            <v>1.0120224614558664</v>
          </cell>
          <cell r="U209">
            <v>1.0049999999999999</v>
          </cell>
          <cell r="V209">
            <v>1.2633609480566861</v>
          </cell>
          <cell r="X209">
            <v>1.0095224614558664</v>
          </cell>
          <cell r="Y209">
            <v>1.02</v>
          </cell>
          <cell r="Z209">
            <v>1.3463082729696576</v>
          </cell>
          <cell r="AB209">
            <v>1.0095224614558664</v>
          </cell>
          <cell r="AC209">
            <v>1.02</v>
          </cell>
          <cell r="AD209">
            <v>1.3463082729696576</v>
          </cell>
          <cell r="AF209">
            <v>1.0519549883053669</v>
          </cell>
          <cell r="AG209">
            <v>0</v>
          </cell>
          <cell r="AH209">
            <v>3.2833033542479924</v>
          </cell>
          <cell r="AJ209">
            <v>1.0095224614558664</v>
          </cell>
          <cell r="AK209">
            <v>1.02</v>
          </cell>
          <cell r="AL209">
            <v>1.3463082729696576</v>
          </cell>
          <cell r="AN209">
            <v>1.0120224614558664</v>
          </cell>
          <cell r="AO209">
            <v>1.0049999999999999</v>
          </cell>
          <cell r="AP209">
            <v>1.2633609480566861</v>
          </cell>
          <cell r="AR209">
            <v>41183</v>
          </cell>
          <cell r="AS209">
            <v>3.7604850048460552</v>
          </cell>
          <cell r="AT209">
            <v>1.0528320338824162</v>
          </cell>
          <cell r="AU209">
            <v>1.0519549883053669</v>
          </cell>
          <cell r="AV209">
            <v>1.0528320338824162</v>
          </cell>
          <cell r="AW209">
            <v>6.4984544158229438</v>
          </cell>
        </row>
        <row r="210">
          <cell r="A210">
            <v>41214</v>
          </cell>
          <cell r="B210">
            <v>472.77639188901526</v>
          </cell>
          <cell r="C210">
            <v>203.84976321338181</v>
          </cell>
          <cell r="D210">
            <v>3.8860459282517237</v>
          </cell>
          <cell r="E210">
            <v>2.8262895966221793</v>
          </cell>
          <cell r="F210">
            <v>1.0519549883053669</v>
          </cell>
          <cell r="G210">
            <v>1.0120224614558664</v>
          </cell>
          <cell r="H210">
            <v>1.0095224614558664</v>
          </cell>
          <cell r="I210">
            <v>3.7132129964234175</v>
          </cell>
          <cell r="J210">
            <v>2.6807856691905516</v>
          </cell>
          <cell r="K210">
            <v>198</v>
          </cell>
          <cell r="L210">
            <v>1.0120224614558664</v>
          </cell>
          <cell r="M210">
            <v>0</v>
          </cell>
          <cell r="N210">
            <v>1.2633609480566861</v>
          </cell>
          <cell r="P210">
            <v>1.0519549883053669</v>
          </cell>
          <cell r="Q210">
            <v>0</v>
          </cell>
          <cell r="R210">
            <v>3.2833033542479924</v>
          </cell>
          <cell r="T210">
            <v>1.0120224614558664</v>
          </cell>
          <cell r="U210">
            <v>1.0049999999999999</v>
          </cell>
          <cell r="V210">
            <v>1.2633609480566861</v>
          </cell>
          <cell r="X210">
            <v>1.0095224614558664</v>
          </cell>
          <cell r="Y210">
            <v>1.02</v>
          </cell>
          <cell r="Z210">
            <v>1.3463082729696576</v>
          </cell>
          <cell r="AB210">
            <v>1.0095224614558664</v>
          </cell>
          <cell r="AC210">
            <v>1.02</v>
          </cell>
          <cell r="AD210">
            <v>1.3463082729696576</v>
          </cell>
          <cell r="AF210">
            <v>1.0519549883053669</v>
          </cell>
          <cell r="AG210">
            <v>0</v>
          </cell>
          <cell r="AH210">
            <v>3.2833033542479924</v>
          </cell>
          <cell r="AJ210">
            <v>1.0095224614558664</v>
          </cell>
          <cell r="AK210">
            <v>1.02</v>
          </cell>
          <cell r="AL210">
            <v>1.3463082729696576</v>
          </cell>
          <cell r="AN210">
            <v>1.0120224614558664</v>
          </cell>
          <cell r="AO210">
            <v>1.0049999999999999</v>
          </cell>
          <cell r="AP210">
            <v>1.2633609480566861</v>
          </cell>
          <cell r="AR210">
            <v>41214</v>
          </cell>
          <cell r="AS210">
            <v>3.7604850048460552</v>
          </cell>
          <cell r="AT210">
            <v>1.0528320338824162</v>
          </cell>
          <cell r="AU210">
            <v>1.0519549883053669</v>
          </cell>
          <cell r="AV210">
            <v>1.0528320338824162</v>
          </cell>
          <cell r="AW210">
            <v>6.4984544158229438</v>
          </cell>
        </row>
        <row r="211">
          <cell r="A211">
            <v>41244</v>
          </cell>
          <cell r="B211">
            <v>474.77366176523083</v>
          </cell>
          <cell r="C211">
            <v>204.05909748433226</v>
          </cell>
          <cell r="D211">
            <v>3.8966666666666678</v>
          </cell>
          <cell r="E211">
            <v>2.8353178114432169</v>
          </cell>
          <cell r="F211">
            <v>1.0519549883053669</v>
          </cell>
          <cell r="G211">
            <v>1.0120224614558664</v>
          </cell>
          <cell r="H211">
            <v>1.0095224614558664</v>
          </cell>
          <cell r="I211">
            <v>3.7132129964234175</v>
          </cell>
          <cell r="J211">
            <v>2.6807856691905516</v>
          </cell>
          <cell r="K211">
            <v>199</v>
          </cell>
          <cell r="L211">
            <v>1.0120224614558664</v>
          </cell>
          <cell r="M211">
            <v>0</v>
          </cell>
          <cell r="N211">
            <v>1.2633609480566861</v>
          </cell>
          <cell r="P211">
            <v>1.0519549883053669</v>
          </cell>
          <cell r="Q211">
            <v>0</v>
          </cell>
          <cell r="R211">
            <v>3.2833033542479924</v>
          </cell>
          <cell r="T211">
            <v>1.0120224614558664</v>
          </cell>
          <cell r="U211">
            <v>1.0049999999999999</v>
          </cell>
          <cell r="V211">
            <v>1.2633609480566861</v>
          </cell>
          <cell r="X211">
            <v>1.0095224614558664</v>
          </cell>
          <cell r="Y211">
            <v>1.02</v>
          </cell>
          <cell r="Z211">
            <v>1.3463082729696576</v>
          </cell>
          <cell r="AB211">
            <v>1.0095224614558664</v>
          </cell>
          <cell r="AC211">
            <v>1.02</v>
          </cell>
          <cell r="AD211">
            <v>1.3463082729696576</v>
          </cell>
          <cell r="AF211">
            <v>1.0519549883053669</v>
          </cell>
          <cell r="AG211">
            <v>0</v>
          </cell>
          <cell r="AH211">
            <v>3.2833033542479924</v>
          </cell>
          <cell r="AJ211">
            <v>1.0095224614558664</v>
          </cell>
          <cell r="AK211">
            <v>1.02</v>
          </cell>
          <cell r="AL211">
            <v>1.3463082729696576</v>
          </cell>
          <cell r="AN211">
            <v>1.0120224614558664</v>
          </cell>
          <cell r="AO211">
            <v>1.0049999999999999</v>
          </cell>
          <cell r="AP211">
            <v>1.2633609480566861</v>
          </cell>
          <cell r="AR211">
            <v>41244</v>
          </cell>
          <cell r="AS211">
            <v>3.7604850048460552</v>
          </cell>
          <cell r="AT211">
            <v>1.0528320338824162</v>
          </cell>
          <cell r="AU211">
            <v>1.0519549883053669</v>
          </cell>
          <cell r="AV211">
            <v>1.0528320338824162</v>
          </cell>
          <cell r="AW211">
            <v>6.4984544158229438</v>
          </cell>
        </row>
        <row r="212">
          <cell r="A212">
            <v>41275</v>
          </cell>
          <cell r="B212">
            <v>476.74158108119582</v>
          </cell>
          <cell r="C212">
            <v>204.28246974537632</v>
          </cell>
          <cell r="D212">
            <v>3.906978219706132</v>
          </cell>
          <cell r="E212">
            <v>2.8439569760422505</v>
          </cell>
          <cell r="F212">
            <v>1.0519549883053669</v>
          </cell>
          <cell r="G212">
            <v>1.0120224614558664</v>
          </cell>
          <cell r="H212">
            <v>1.0095224614558664</v>
          </cell>
          <cell r="I212">
            <v>3.8387800753091113</v>
          </cell>
          <cell r="J212">
            <v>2.7861859129987874</v>
          </cell>
          <cell r="K212">
            <v>200</v>
          </cell>
          <cell r="L212">
            <v>1.0120224614558664</v>
          </cell>
          <cell r="M212">
            <v>0</v>
          </cell>
          <cell r="N212">
            <v>1.2633609480566861</v>
          </cell>
          <cell r="P212">
            <v>1.0519549883053669</v>
          </cell>
          <cell r="Q212">
            <v>0</v>
          </cell>
          <cell r="R212">
            <v>3.2833033542479924</v>
          </cell>
          <cell r="T212">
            <v>1.0120224614558664</v>
          </cell>
          <cell r="U212">
            <v>1.0049999999999999</v>
          </cell>
          <cell r="V212">
            <v>1.2633609480566861</v>
          </cell>
          <cell r="X212">
            <v>1.0095224614558664</v>
          </cell>
          <cell r="Y212">
            <v>1.02</v>
          </cell>
          <cell r="Z212">
            <v>1.3463082729696576</v>
          </cell>
          <cell r="AB212">
            <v>1.0095224614558664</v>
          </cell>
          <cell r="AC212">
            <v>1.02</v>
          </cell>
          <cell r="AD212">
            <v>1.3463082729696576</v>
          </cell>
          <cell r="AF212">
            <v>1.0519549883053669</v>
          </cell>
          <cell r="AG212">
            <v>0</v>
          </cell>
          <cell r="AH212">
            <v>3.2833033542479924</v>
          </cell>
          <cell r="AJ212">
            <v>1.0095224614558664</v>
          </cell>
          <cell r="AK212">
            <v>1.02</v>
          </cell>
          <cell r="AL212">
            <v>1.3463082729696576</v>
          </cell>
          <cell r="AN212">
            <v>1.0120224614558664</v>
          </cell>
          <cell r="AO212">
            <v>1.0049999999999999</v>
          </cell>
          <cell r="AP212">
            <v>1.2633609480566861</v>
          </cell>
          <cell r="AR212">
            <v>41275</v>
          </cell>
          <cell r="AS212">
            <v>3.7604850048460552</v>
          </cell>
          <cell r="AT212">
            <v>1.0528320338824162</v>
          </cell>
          <cell r="AU212">
            <v>1.0519549883053669</v>
          </cell>
          <cell r="AV212">
            <v>1.0528320338824162</v>
          </cell>
          <cell r="AW212">
            <v>6.4984544158229438</v>
          </cell>
        </row>
        <row r="213">
          <cell r="A213">
            <v>41306</v>
          </cell>
          <cell r="B213">
            <v>478.71765735013872</v>
          </cell>
          <cell r="C213">
            <v>204.50608651973843</v>
          </cell>
          <cell r="D213">
            <v>3.9173170596898439</v>
          </cell>
          <cell r="E213">
            <v>2.8526224640272084</v>
          </cell>
          <cell r="F213">
            <v>1.0519549883053669</v>
          </cell>
          <cell r="G213">
            <v>1.0120224614558664</v>
          </cell>
          <cell r="H213">
            <v>1.0095224614558664</v>
          </cell>
          <cell r="I213">
            <v>3.8387800753091113</v>
          </cell>
          <cell r="J213">
            <v>2.7861859129987874</v>
          </cell>
          <cell r="K213">
            <v>201</v>
          </cell>
          <cell r="L213">
            <v>1.0120224614558664</v>
          </cell>
          <cell r="M213">
            <v>0</v>
          </cell>
          <cell r="N213">
            <v>1.2633609480566861</v>
          </cell>
          <cell r="P213">
            <v>1.0519549883053669</v>
          </cell>
          <cell r="Q213">
            <v>0</v>
          </cell>
          <cell r="R213">
            <v>3.2833033542479924</v>
          </cell>
          <cell r="T213">
            <v>1.0120224614558664</v>
          </cell>
          <cell r="U213">
            <v>1.0049999999999999</v>
          </cell>
          <cell r="V213">
            <v>1.2633609480566861</v>
          </cell>
          <cell r="X213">
            <v>1.0095224614558664</v>
          </cell>
          <cell r="Y213">
            <v>1.02</v>
          </cell>
          <cell r="Z213">
            <v>1.3463082729696576</v>
          </cell>
          <cell r="AB213">
            <v>1.0095224614558664</v>
          </cell>
          <cell r="AC213">
            <v>1.02</v>
          </cell>
          <cell r="AD213">
            <v>1.3463082729696576</v>
          </cell>
          <cell r="AF213">
            <v>1.0519549883053669</v>
          </cell>
          <cell r="AG213">
            <v>0</v>
          </cell>
          <cell r="AH213">
            <v>3.2833033542479924</v>
          </cell>
          <cell r="AJ213">
            <v>1.0095224614558664</v>
          </cell>
          <cell r="AK213">
            <v>1.02</v>
          </cell>
          <cell r="AL213">
            <v>1.3463082729696576</v>
          </cell>
          <cell r="AN213">
            <v>1.0120224614558664</v>
          </cell>
          <cell r="AO213">
            <v>1.0049999999999999</v>
          </cell>
          <cell r="AP213">
            <v>1.2633609480566861</v>
          </cell>
          <cell r="AR213">
            <v>41306</v>
          </cell>
          <cell r="AS213">
            <v>3.7604850048460552</v>
          </cell>
          <cell r="AT213">
            <v>1.0528320338824162</v>
          </cell>
          <cell r="AU213">
            <v>1.0519549883053669</v>
          </cell>
          <cell r="AV213">
            <v>1.0528320338824162</v>
          </cell>
          <cell r="AW213">
            <v>6.4984544158229438</v>
          </cell>
        </row>
        <row r="214">
          <cell r="A214">
            <v>41334</v>
          </cell>
          <cell r="B214">
            <v>480.70192438232868</v>
          </cell>
          <cell r="C214">
            <v>204.72994807507388</v>
          </cell>
          <cell r="D214">
            <v>3.9276832588258719</v>
          </cell>
          <cell r="E214">
            <v>2.8613143556049954</v>
          </cell>
          <cell r="F214">
            <v>1.0519549883053669</v>
          </cell>
          <cell r="G214">
            <v>1.0120224614558664</v>
          </cell>
          <cell r="H214">
            <v>1.0095224614558664</v>
          </cell>
          <cell r="I214">
            <v>3.8387800753091113</v>
          </cell>
          <cell r="J214">
            <v>2.7861859129987874</v>
          </cell>
          <cell r="K214">
            <v>202</v>
          </cell>
          <cell r="L214">
            <v>1.0120224614558664</v>
          </cell>
          <cell r="M214">
            <v>0</v>
          </cell>
          <cell r="N214">
            <v>1.2633609480566861</v>
          </cell>
          <cell r="P214">
            <v>1.0519549883053669</v>
          </cell>
          <cell r="Q214">
            <v>0</v>
          </cell>
          <cell r="R214">
            <v>3.2833033542479924</v>
          </cell>
          <cell r="T214">
            <v>1.0120224614558664</v>
          </cell>
          <cell r="U214">
            <v>1.0049999999999999</v>
          </cell>
          <cell r="V214">
            <v>1.2633609480566861</v>
          </cell>
          <cell r="X214">
            <v>1.0095224614558664</v>
          </cell>
          <cell r="Y214">
            <v>1.02</v>
          </cell>
          <cell r="Z214">
            <v>1.3463082729696576</v>
          </cell>
          <cell r="AB214">
            <v>1.0095224614558664</v>
          </cell>
          <cell r="AC214">
            <v>1.02</v>
          </cell>
          <cell r="AD214">
            <v>1.3463082729696576</v>
          </cell>
          <cell r="AF214">
            <v>1.0519549883053669</v>
          </cell>
          <cell r="AG214">
            <v>0</v>
          </cell>
          <cell r="AH214">
            <v>3.2833033542479924</v>
          </cell>
          <cell r="AJ214">
            <v>1.0095224614558664</v>
          </cell>
          <cell r="AK214">
            <v>1.02</v>
          </cell>
          <cell r="AL214">
            <v>1.3463082729696576</v>
          </cell>
          <cell r="AN214">
            <v>1.0120224614558664</v>
          </cell>
          <cell r="AO214">
            <v>1.0049999999999999</v>
          </cell>
          <cell r="AP214">
            <v>1.2633609480566861</v>
          </cell>
          <cell r="AR214">
            <v>41334</v>
          </cell>
          <cell r="AS214">
            <v>3.7604850048460552</v>
          </cell>
          <cell r="AT214">
            <v>1.0528320338824162</v>
          </cell>
          <cell r="AU214">
            <v>1.0519549883053669</v>
          </cell>
          <cell r="AV214">
            <v>1.0528320338824162</v>
          </cell>
          <cell r="AW214">
            <v>6.4984544158229438</v>
          </cell>
        </row>
        <row r="215">
          <cell r="A215">
            <v>41365</v>
          </cell>
          <cell r="B215">
            <v>482.69441612817729</v>
          </cell>
          <cell r="C215">
            <v>204.95405467933088</v>
          </cell>
          <cell r="D215">
            <v>3.9380768895133649</v>
          </cell>
          <cell r="E215">
            <v>2.8700327312269041</v>
          </cell>
          <cell r="F215">
            <v>1.0519549883053669</v>
          </cell>
          <cell r="G215">
            <v>1.0120224614558664</v>
          </cell>
          <cell r="H215">
            <v>1.0095224614558664</v>
          </cell>
          <cell r="I215">
            <v>3.8387800753091113</v>
          </cell>
          <cell r="J215">
            <v>2.7861859129987874</v>
          </cell>
          <cell r="K215">
            <v>203</v>
          </cell>
          <cell r="L215">
            <v>1.0120224614558664</v>
          </cell>
          <cell r="M215">
            <v>0</v>
          </cell>
          <cell r="N215">
            <v>1.2633609480566861</v>
          </cell>
          <cell r="P215">
            <v>1.0519549883053669</v>
          </cell>
          <cell r="Q215">
            <v>0</v>
          </cell>
          <cell r="R215">
            <v>3.2833033542479924</v>
          </cell>
          <cell r="T215">
            <v>1.0120224614558664</v>
          </cell>
          <cell r="U215">
            <v>1.0049999999999999</v>
          </cell>
          <cell r="V215">
            <v>1.2633609480566861</v>
          </cell>
          <cell r="X215">
            <v>1.0095224614558664</v>
          </cell>
          <cell r="Y215">
            <v>1.02</v>
          </cell>
          <cell r="Z215">
            <v>1.3463082729696576</v>
          </cell>
          <cell r="AB215">
            <v>1.0095224614558664</v>
          </cell>
          <cell r="AC215">
            <v>1.02</v>
          </cell>
          <cell r="AD215">
            <v>1.3463082729696576</v>
          </cell>
          <cell r="AF215">
            <v>1.0519549883053669</v>
          </cell>
          <cell r="AG215">
            <v>0</v>
          </cell>
          <cell r="AH215">
            <v>3.2833033542479924</v>
          </cell>
          <cell r="AJ215">
            <v>1.0095224614558664</v>
          </cell>
          <cell r="AK215">
            <v>1.02</v>
          </cell>
          <cell r="AL215">
            <v>1.3463082729696576</v>
          </cell>
          <cell r="AN215">
            <v>1.0120224614558664</v>
          </cell>
          <cell r="AO215">
            <v>1.0049999999999999</v>
          </cell>
          <cell r="AP215">
            <v>1.2633609480566861</v>
          </cell>
          <cell r="AR215">
            <v>41365</v>
          </cell>
          <cell r="AS215">
            <v>3.7604850048460552</v>
          </cell>
          <cell r="AT215">
            <v>1.0528320338824162</v>
          </cell>
          <cell r="AU215">
            <v>1.0519549883053669</v>
          </cell>
          <cell r="AV215">
            <v>1.0528320338824162</v>
          </cell>
          <cell r="AW215">
            <v>6.4984544158229438</v>
          </cell>
        </row>
        <row r="216">
          <cell r="A216">
            <v>41395</v>
          </cell>
          <cell r="B216">
            <v>484.69516667881931</v>
          </cell>
          <cell r="C216">
            <v>205.17840660075103</v>
          </cell>
          <cell r="D216">
            <v>3.9484980243430581</v>
          </cell>
          <cell r="E216">
            <v>2.8787776715893614</v>
          </cell>
          <cell r="F216">
            <v>1.05155585987379</v>
          </cell>
          <cell r="G216">
            <v>1.0126667593827785</v>
          </cell>
          <cell r="H216">
            <v>1.0101667593827786</v>
          </cell>
          <cell r="I216">
            <v>3.8387800753091113</v>
          </cell>
          <cell r="J216">
            <v>2.7861859129987874</v>
          </cell>
          <cell r="K216">
            <v>204</v>
          </cell>
          <cell r="L216">
            <v>1.0126667593827785</v>
          </cell>
          <cell r="M216">
            <v>0</v>
          </cell>
          <cell r="N216">
            <v>1.2793636371993191</v>
          </cell>
          <cell r="P216">
            <v>1.05155585987379</v>
          </cell>
          <cell r="Q216">
            <v>0</v>
          </cell>
          <cell r="R216">
            <v>3.4525768819027465</v>
          </cell>
          <cell r="T216">
            <v>1.0126667593827785</v>
          </cell>
          <cell r="U216">
            <v>1.0049999999999999</v>
          </cell>
          <cell r="V216">
            <v>1.2793636371993191</v>
          </cell>
          <cell r="X216">
            <v>1.0101667593827786</v>
          </cell>
          <cell r="Y216">
            <v>1.02</v>
          </cell>
          <cell r="Z216">
            <v>1.3732344384290507</v>
          </cell>
          <cell r="AB216">
            <v>1.0101667593827786</v>
          </cell>
          <cell r="AC216">
            <v>1.02</v>
          </cell>
          <cell r="AD216">
            <v>1.3732344384290507</v>
          </cell>
          <cell r="AF216">
            <v>1.05155585987379</v>
          </cell>
          <cell r="AG216">
            <v>0</v>
          </cell>
          <cell r="AH216">
            <v>3.4525768819027465</v>
          </cell>
          <cell r="AJ216">
            <v>1.0101667593827786</v>
          </cell>
          <cell r="AK216">
            <v>1.02</v>
          </cell>
          <cell r="AL216">
            <v>1.3732344384290507</v>
          </cell>
          <cell r="AN216">
            <v>1.0126667593827785</v>
          </cell>
          <cell r="AO216">
            <v>1.0049999999999999</v>
          </cell>
          <cell r="AP216">
            <v>1.2793636371993191</v>
          </cell>
          <cell r="AR216">
            <v>41395</v>
          </cell>
          <cell r="AS216">
            <v>3.7604850048460552</v>
          </cell>
          <cell r="AT216">
            <v>1.0528320338824162</v>
          </cell>
          <cell r="AU216">
            <v>1.05155585987379</v>
          </cell>
          <cell r="AV216">
            <v>1.0528320338824162</v>
          </cell>
          <cell r="AW216">
            <v>6.4984544158229438</v>
          </cell>
        </row>
        <row r="217">
          <cell r="A217">
            <v>41426</v>
          </cell>
          <cell r="B217">
            <v>486.7042102666959</v>
          </cell>
          <cell r="C217">
            <v>205.40300410786952</v>
          </cell>
          <cell r="D217">
            <v>3.9589467360977801</v>
          </cell>
          <cell r="E217">
            <v>2.8875492576346744</v>
          </cell>
          <cell r="F217">
            <v>1.05155585987379</v>
          </cell>
          <cell r="G217">
            <v>1.0126667593827785</v>
          </cell>
          <cell r="H217">
            <v>1.0101667593827786</v>
          </cell>
          <cell r="I217">
            <v>3.8387800753091113</v>
          </cell>
          <cell r="J217">
            <v>2.7861859129987874</v>
          </cell>
          <cell r="K217">
            <v>205</v>
          </cell>
          <cell r="L217">
            <v>1.0126667593827785</v>
          </cell>
          <cell r="M217">
            <v>0</v>
          </cell>
          <cell r="N217">
            <v>1.2793636371993191</v>
          </cell>
          <cell r="P217">
            <v>1.05155585987379</v>
          </cell>
          <cell r="Q217">
            <v>0</v>
          </cell>
          <cell r="R217">
            <v>3.4525768819027465</v>
          </cell>
          <cell r="T217">
            <v>1.0126667593827785</v>
          </cell>
          <cell r="U217">
            <v>1.0049999999999999</v>
          </cell>
          <cell r="V217">
            <v>1.2793636371993191</v>
          </cell>
          <cell r="X217">
            <v>1.0101667593827786</v>
          </cell>
          <cell r="Y217">
            <v>1.02</v>
          </cell>
          <cell r="Z217">
            <v>1.3732344384290507</v>
          </cell>
          <cell r="AB217">
            <v>1.0101667593827786</v>
          </cell>
          <cell r="AC217">
            <v>1.02</v>
          </cell>
          <cell r="AD217">
            <v>1.3732344384290507</v>
          </cell>
          <cell r="AF217">
            <v>1.05155585987379</v>
          </cell>
          <cell r="AG217">
            <v>0</v>
          </cell>
          <cell r="AH217">
            <v>3.4525768819027465</v>
          </cell>
          <cell r="AJ217">
            <v>1.0101667593827786</v>
          </cell>
          <cell r="AK217">
            <v>1.02</v>
          </cell>
          <cell r="AL217">
            <v>1.3732344384290507</v>
          </cell>
          <cell r="AN217">
            <v>1.0126667593827785</v>
          </cell>
          <cell r="AO217">
            <v>1.0049999999999999</v>
          </cell>
          <cell r="AP217">
            <v>1.2793636371993191</v>
          </cell>
          <cell r="AR217">
            <v>41426</v>
          </cell>
          <cell r="AS217">
            <v>3.9589467360977801</v>
          </cell>
          <cell r="AT217">
            <v>1.052775567778085</v>
          </cell>
          <cell r="AU217">
            <v>1.05155585987379</v>
          </cell>
          <cell r="AV217">
            <v>1.052775567778085</v>
          </cell>
          <cell r="AW217">
            <v>6.8414140372980032</v>
          </cell>
        </row>
        <row r="218">
          <cell r="A218">
            <v>41456</v>
          </cell>
          <cell r="B218">
            <v>488.72158126614056</v>
          </cell>
          <cell r="C218">
            <v>205.62784746951547</v>
          </cell>
          <cell r="D218">
            <v>3.9694230977529603</v>
          </cell>
          <cell r="E218">
            <v>2.8963475705517809</v>
          </cell>
          <cell r="F218">
            <v>1.05155585987379</v>
          </cell>
          <cell r="G218">
            <v>1.0126667593827785</v>
          </cell>
          <cell r="H218">
            <v>1.0101667593827786</v>
          </cell>
          <cell r="I218">
            <v>3.8387800753091113</v>
          </cell>
          <cell r="J218">
            <v>2.7861859129987874</v>
          </cell>
          <cell r="K218">
            <v>206</v>
          </cell>
          <cell r="L218">
            <v>1.0126667593827785</v>
          </cell>
          <cell r="M218">
            <v>0</v>
          </cell>
          <cell r="N218">
            <v>1.2793636371993191</v>
          </cell>
          <cell r="P218">
            <v>1.05155585987379</v>
          </cell>
          <cell r="Q218">
            <v>0</v>
          </cell>
          <cell r="R218">
            <v>3.4525768819027465</v>
          </cell>
          <cell r="T218">
            <v>1.0126667593827785</v>
          </cell>
          <cell r="U218">
            <v>1.0049999999999999</v>
          </cell>
          <cell r="V218">
            <v>1.2793636371993191</v>
          </cell>
          <cell r="X218">
            <v>1.0101667593827786</v>
          </cell>
          <cell r="Y218">
            <v>1.02</v>
          </cell>
          <cell r="Z218">
            <v>1.3732344384290507</v>
          </cell>
          <cell r="AB218">
            <v>1.0101667593827786</v>
          </cell>
          <cell r="AC218">
            <v>1.02</v>
          </cell>
          <cell r="AD218">
            <v>1.3732344384290507</v>
          </cell>
          <cell r="AF218">
            <v>1.05155585987379</v>
          </cell>
          <cell r="AG218">
            <v>0</v>
          </cell>
          <cell r="AH218">
            <v>3.4525768819027465</v>
          </cell>
          <cell r="AJ218">
            <v>1.0101667593827786</v>
          </cell>
          <cell r="AK218">
            <v>1.02</v>
          </cell>
          <cell r="AL218">
            <v>1.3732344384290507</v>
          </cell>
          <cell r="AN218">
            <v>1.0126667593827785</v>
          </cell>
          <cell r="AO218">
            <v>1.0049999999999999</v>
          </cell>
          <cell r="AP218">
            <v>1.2793636371993191</v>
          </cell>
          <cell r="AR218">
            <v>41456</v>
          </cell>
          <cell r="AS218">
            <v>3.9589467360977801</v>
          </cell>
          <cell r="AT218">
            <v>1.052775567778085</v>
          </cell>
          <cell r="AU218">
            <v>1.05155585987379</v>
          </cell>
          <cell r="AV218">
            <v>1.052775567778085</v>
          </cell>
          <cell r="AW218">
            <v>6.8414140372980032</v>
          </cell>
        </row>
        <row r="219">
          <cell r="A219">
            <v>41487</v>
          </cell>
          <cell r="B219">
            <v>490.7473141939671</v>
          </cell>
          <cell r="C219">
            <v>205.85293695481232</v>
          </cell>
          <cell r="D219">
            <v>3.9799271824771401</v>
          </cell>
          <cell r="E219">
            <v>2.9051726917769995</v>
          </cell>
          <cell r="F219">
            <v>1.05155585987379</v>
          </cell>
          <cell r="G219">
            <v>1.0126667593827785</v>
          </cell>
          <cell r="H219">
            <v>1.0101667593827786</v>
          </cell>
          <cell r="I219">
            <v>3.8387800753091113</v>
          </cell>
          <cell r="J219">
            <v>2.7861859129987874</v>
          </cell>
          <cell r="K219">
            <v>207</v>
          </cell>
          <cell r="L219">
            <v>1.0126667593827785</v>
          </cell>
          <cell r="M219">
            <v>0</v>
          </cell>
          <cell r="N219">
            <v>1.2793636371993191</v>
          </cell>
          <cell r="P219">
            <v>1.05155585987379</v>
          </cell>
          <cell r="Q219">
            <v>0</v>
          </cell>
          <cell r="R219">
            <v>3.4525768819027465</v>
          </cell>
          <cell r="T219">
            <v>1.0126667593827785</v>
          </cell>
          <cell r="U219">
            <v>1.0049999999999999</v>
          </cell>
          <cell r="V219">
            <v>1.2793636371993191</v>
          </cell>
          <cell r="X219">
            <v>1.0101667593827786</v>
          </cell>
          <cell r="Y219">
            <v>1.02</v>
          </cell>
          <cell r="Z219">
            <v>1.3732344384290507</v>
          </cell>
          <cell r="AB219">
            <v>1.0101667593827786</v>
          </cell>
          <cell r="AC219">
            <v>1.02</v>
          </cell>
          <cell r="AD219">
            <v>1.3732344384290507</v>
          </cell>
          <cell r="AF219">
            <v>1.05155585987379</v>
          </cell>
          <cell r="AG219">
            <v>0</v>
          </cell>
          <cell r="AH219">
            <v>3.4525768819027465</v>
          </cell>
          <cell r="AJ219">
            <v>1.0101667593827786</v>
          </cell>
          <cell r="AK219">
            <v>1.02</v>
          </cell>
          <cell r="AL219">
            <v>1.3732344384290507</v>
          </cell>
          <cell r="AN219">
            <v>1.0126667593827785</v>
          </cell>
          <cell r="AO219">
            <v>1.0049999999999999</v>
          </cell>
          <cell r="AP219">
            <v>1.2793636371993191</v>
          </cell>
          <cell r="AR219">
            <v>41487</v>
          </cell>
          <cell r="AS219">
            <v>3.9589467360977801</v>
          </cell>
          <cell r="AT219">
            <v>1.052775567778085</v>
          </cell>
          <cell r="AU219">
            <v>1.05155585987379</v>
          </cell>
          <cell r="AV219">
            <v>1.052775567778085</v>
          </cell>
          <cell r="AW219">
            <v>6.8414140372980032</v>
          </cell>
        </row>
        <row r="220">
          <cell r="A220">
            <v>41518</v>
          </cell>
          <cell r="B220">
            <v>492.78144371006022</v>
          </cell>
          <cell r="C220">
            <v>206.07827283317809</v>
          </cell>
          <cell r="D220">
            <v>3.9904590636324824</v>
          </cell>
          <cell r="E220">
            <v>2.9140247029947841</v>
          </cell>
          <cell r="F220">
            <v>1.05155585987379</v>
          </cell>
          <cell r="G220">
            <v>1.0126667593827785</v>
          </cell>
          <cell r="H220">
            <v>1.0101667593827786</v>
          </cell>
          <cell r="I220">
            <v>3.8387800753091113</v>
          </cell>
          <cell r="J220">
            <v>2.7861859129987874</v>
          </cell>
          <cell r="K220">
            <v>208</v>
          </cell>
          <cell r="L220">
            <v>1.0126667593827785</v>
          </cell>
          <cell r="M220">
            <v>0</v>
          </cell>
          <cell r="N220">
            <v>1.2793636371993191</v>
          </cell>
          <cell r="P220">
            <v>1.05155585987379</v>
          </cell>
          <cell r="Q220">
            <v>0</v>
          </cell>
          <cell r="R220">
            <v>3.4525768819027465</v>
          </cell>
          <cell r="T220">
            <v>1.0126667593827785</v>
          </cell>
          <cell r="U220">
            <v>1.0049999999999999</v>
          </cell>
          <cell r="V220">
            <v>1.2793636371993191</v>
          </cell>
          <cell r="X220">
            <v>1.0101667593827786</v>
          </cell>
          <cell r="Y220">
            <v>1.02</v>
          </cell>
          <cell r="Z220">
            <v>1.3732344384290507</v>
          </cell>
          <cell r="AB220">
            <v>1.0101667593827786</v>
          </cell>
          <cell r="AC220">
            <v>1.02</v>
          </cell>
          <cell r="AD220">
            <v>1.3732344384290507</v>
          </cell>
          <cell r="AF220">
            <v>1.05155585987379</v>
          </cell>
          <cell r="AG220">
            <v>0</v>
          </cell>
          <cell r="AH220">
            <v>3.4525768819027465</v>
          </cell>
          <cell r="AJ220">
            <v>1.0101667593827786</v>
          </cell>
          <cell r="AK220">
            <v>1.02</v>
          </cell>
          <cell r="AL220">
            <v>1.3732344384290507</v>
          </cell>
          <cell r="AN220">
            <v>1.0126667593827785</v>
          </cell>
          <cell r="AO220">
            <v>1.0049999999999999</v>
          </cell>
          <cell r="AP220">
            <v>1.2793636371993191</v>
          </cell>
          <cell r="AR220">
            <v>41518</v>
          </cell>
          <cell r="AS220">
            <v>3.9589467360977801</v>
          </cell>
          <cell r="AT220">
            <v>1.052775567778085</v>
          </cell>
          <cell r="AU220">
            <v>1.05155585987379</v>
          </cell>
          <cell r="AV220">
            <v>1.052775567778085</v>
          </cell>
          <cell r="AW220">
            <v>6.8414140372980032</v>
          </cell>
        </row>
        <row r="221">
          <cell r="A221">
            <v>41548</v>
          </cell>
          <cell r="B221">
            <v>494.82400461796857</v>
          </cell>
          <cell r="C221">
            <v>206.30385537432571</v>
          </cell>
          <cell r="D221">
            <v>4.0010188147752856</v>
          </cell>
          <cell r="E221">
            <v>2.9229036861384792</v>
          </cell>
          <cell r="F221">
            <v>1.05155585987379</v>
          </cell>
          <cell r="G221">
            <v>1.0126667593827785</v>
          </cell>
          <cell r="H221">
            <v>1.0101667593827786</v>
          </cell>
          <cell r="I221">
            <v>3.8387800753091113</v>
          </cell>
          <cell r="J221">
            <v>2.7861859129987874</v>
          </cell>
          <cell r="K221">
            <v>209</v>
          </cell>
          <cell r="L221">
            <v>1.0126667593827785</v>
          </cell>
          <cell r="M221">
            <v>0</v>
          </cell>
          <cell r="N221">
            <v>1.2793636371993191</v>
          </cell>
          <cell r="P221">
            <v>1.05155585987379</v>
          </cell>
          <cell r="Q221">
            <v>0</v>
          </cell>
          <cell r="R221">
            <v>3.4525768819027465</v>
          </cell>
          <cell r="T221">
            <v>1.0126667593827785</v>
          </cell>
          <cell r="U221">
            <v>1.0049999999999999</v>
          </cell>
          <cell r="V221">
            <v>1.2793636371993191</v>
          </cell>
          <cell r="X221">
            <v>1.0101667593827786</v>
          </cell>
          <cell r="Y221">
            <v>1.02</v>
          </cell>
          <cell r="Z221">
            <v>1.3732344384290507</v>
          </cell>
          <cell r="AB221">
            <v>1.0101667593827786</v>
          </cell>
          <cell r="AC221">
            <v>1.02</v>
          </cell>
          <cell r="AD221">
            <v>1.3732344384290507</v>
          </cell>
          <cell r="AF221">
            <v>1.05155585987379</v>
          </cell>
          <cell r="AG221">
            <v>0</v>
          </cell>
          <cell r="AH221">
            <v>3.4525768819027465</v>
          </cell>
          <cell r="AJ221">
            <v>1.0101667593827786</v>
          </cell>
          <cell r="AK221">
            <v>1.02</v>
          </cell>
          <cell r="AL221">
            <v>1.3732344384290507</v>
          </cell>
          <cell r="AN221">
            <v>1.0126667593827785</v>
          </cell>
          <cell r="AO221">
            <v>1.0049999999999999</v>
          </cell>
          <cell r="AP221">
            <v>1.2793636371993191</v>
          </cell>
          <cell r="AR221">
            <v>41548</v>
          </cell>
          <cell r="AS221">
            <v>3.9589467360977801</v>
          </cell>
          <cell r="AT221">
            <v>1.052775567778085</v>
          </cell>
          <cell r="AU221">
            <v>1.05155585987379</v>
          </cell>
          <cell r="AV221">
            <v>1.052775567778085</v>
          </cell>
          <cell r="AW221">
            <v>6.8414140372980032</v>
          </cell>
        </row>
        <row r="222">
          <cell r="A222">
            <v>41579</v>
          </cell>
          <cell r="B222">
            <v>496.8750318655002</v>
          </cell>
          <cell r="C222">
            <v>206.52968484826332</v>
          </cell>
          <cell r="D222">
            <v>4.0116065096564961</v>
          </cell>
          <cell r="E222">
            <v>2.9318097233910789</v>
          </cell>
          <cell r="F222">
            <v>1.05155585987379</v>
          </cell>
          <cell r="G222">
            <v>1.0126667593827785</v>
          </cell>
          <cell r="H222">
            <v>1.0101667593827786</v>
          </cell>
          <cell r="I222">
            <v>3.8387800753091113</v>
          </cell>
          <cell r="J222">
            <v>2.7861859129987874</v>
          </cell>
          <cell r="K222">
            <v>210</v>
          </cell>
          <cell r="L222">
            <v>1.0126667593827785</v>
          </cell>
          <cell r="M222">
            <v>0</v>
          </cell>
          <cell r="N222">
            <v>1.2793636371993191</v>
          </cell>
          <cell r="P222">
            <v>1.05155585987379</v>
          </cell>
          <cell r="Q222">
            <v>0</v>
          </cell>
          <cell r="R222">
            <v>3.4525768819027465</v>
          </cell>
          <cell r="T222">
            <v>1.0126667593827785</v>
          </cell>
          <cell r="U222">
            <v>1.0049999999999999</v>
          </cell>
          <cell r="V222">
            <v>1.2793636371993191</v>
          </cell>
          <cell r="X222">
            <v>1.0101667593827786</v>
          </cell>
          <cell r="Y222">
            <v>1.02</v>
          </cell>
          <cell r="Z222">
            <v>1.3732344384290507</v>
          </cell>
          <cell r="AB222">
            <v>1.0101667593827786</v>
          </cell>
          <cell r="AC222">
            <v>1.02</v>
          </cell>
          <cell r="AD222">
            <v>1.3732344384290507</v>
          </cell>
          <cell r="AF222">
            <v>1.05155585987379</v>
          </cell>
          <cell r="AG222">
            <v>0</v>
          </cell>
          <cell r="AH222">
            <v>3.4525768819027465</v>
          </cell>
          <cell r="AJ222">
            <v>1.0101667593827786</v>
          </cell>
          <cell r="AK222">
            <v>1.02</v>
          </cell>
          <cell r="AL222">
            <v>1.3732344384290507</v>
          </cell>
          <cell r="AN222">
            <v>1.0126667593827785</v>
          </cell>
          <cell r="AO222">
            <v>1.0049999999999999</v>
          </cell>
          <cell r="AP222">
            <v>1.2793636371993191</v>
          </cell>
          <cell r="AR222">
            <v>41579</v>
          </cell>
          <cell r="AS222">
            <v>3.9589467360977801</v>
          </cell>
          <cell r="AT222">
            <v>1.052775567778085</v>
          </cell>
          <cell r="AU222">
            <v>1.05155585987379</v>
          </cell>
          <cell r="AV222">
            <v>1.052775567778085</v>
          </cell>
          <cell r="AW222">
            <v>6.8414140372980032</v>
          </cell>
        </row>
        <row r="223">
          <cell r="A223">
            <v>41609</v>
          </cell>
          <cell r="B223">
            <v>498.93456054532061</v>
          </cell>
          <cell r="C223">
            <v>206.75576152529467</v>
          </cell>
          <cell r="D223">
            <v>4.022222222222223</v>
          </cell>
          <cell r="E223">
            <v>2.9407428971859879</v>
          </cell>
          <cell r="F223">
            <v>1.05155585987379</v>
          </cell>
          <cell r="G223">
            <v>1.0126667593827785</v>
          </cell>
          <cell r="H223">
            <v>1.0101667593827786</v>
          </cell>
          <cell r="I223">
            <v>3.8387800753091113</v>
          </cell>
          <cell r="J223">
            <v>2.7861859129987874</v>
          </cell>
          <cell r="K223">
            <v>211</v>
          </cell>
          <cell r="L223">
            <v>1.0126667593827785</v>
          </cell>
          <cell r="M223">
            <v>0</v>
          </cell>
          <cell r="N223">
            <v>1.2793636371993191</v>
          </cell>
          <cell r="P223">
            <v>1.05155585987379</v>
          </cell>
          <cell r="Q223">
            <v>0</v>
          </cell>
          <cell r="R223">
            <v>3.4525768819027465</v>
          </cell>
          <cell r="T223">
            <v>1.0126667593827785</v>
          </cell>
          <cell r="U223">
            <v>1.0049999999999999</v>
          </cell>
          <cell r="V223">
            <v>1.2793636371993191</v>
          </cell>
          <cell r="X223">
            <v>1.0101667593827786</v>
          </cell>
          <cell r="Y223">
            <v>1.02</v>
          </cell>
          <cell r="Z223">
            <v>1.3732344384290507</v>
          </cell>
          <cell r="AB223">
            <v>1.0101667593827786</v>
          </cell>
          <cell r="AC223">
            <v>1.02</v>
          </cell>
          <cell r="AD223">
            <v>1.3732344384290507</v>
          </cell>
          <cell r="AF223">
            <v>1.05155585987379</v>
          </cell>
          <cell r="AG223">
            <v>0</v>
          </cell>
          <cell r="AH223">
            <v>3.4525768819027465</v>
          </cell>
          <cell r="AJ223">
            <v>1.0101667593827786</v>
          </cell>
          <cell r="AK223">
            <v>1.02</v>
          </cell>
          <cell r="AL223">
            <v>1.3732344384290507</v>
          </cell>
          <cell r="AN223">
            <v>1.0126667593827785</v>
          </cell>
          <cell r="AO223">
            <v>1.0049999999999999</v>
          </cell>
          <cell r="AP223">
            <v>1.2793636371993191</v>
          </cell>
          <cell r="AR223">
            <v>41609</v>
          </cell>
          <cell r="AS223">
            <v>3.9589467360977801</v>
          </cell>
          <cell r="AT223">
            <v>1.052775567778085</v>
          </cell>
          <cell r="AU223">
            <v>1.05155585987379</v>
          </cell>
          <cell r="AV223">
            <v>1.052775567778085</v>
          </cell>
          <cell r="AW223">
            <v>6.8414140372980032</v>
          </cell>
        </row>
        <row r="224">
          <cell r="A224">
            <v>41640</v>
          </cell>
          <cell r="B224">
            <v>501.00207301912951</v>
          </cell>
          <cell r="C224">
            <v>207.00062437736705</v>
          </cell>
          <cell r="D224">
            <v>4.0325384096896828</v>
          </cell>
          <cell r="E224">
            <v>2.9494358638697231</v>
          </cell>
          <cell r="F224">
            <v>1.05155585987379</v>
          </cell>
          <cell r="G224">
            <v>1.0126667593827785</v>
          </cell>
          <cell r="H224">
            <v>1.0101667593827786</v>
          </cell>
          <cell r="I224">
            <v>3.9643464232243866</v>
          </cell>
          <cell r="J224">
            <v>2.8921045606803752</v>
          </cell>
          <cell r="K224">
            <v>212</v>
          </cell>
          <cell r="L224">
            <v>1.0126667593827785</v>
          </cell>
          <cell r="M224">
            <v>0</v>
          </cell>
          <cell r="N224">
            <v>1.2793636371993191</v>
          </cell>
          <cell r="P224">
            <v>1.05155585987379</v>
          </cell>
          <cell r="Q224">
            <v>0</v>
          </cell>
          <cell r="R224">
            <v>3.4525768819027465</v>
          </cell>
          <cell r="T224">
            <v>1.0126667593827785</v>
          </cell>
          <cell r="U224">
            <v>1.0049999999999999</v>
          </cell>
          <cell r="V224">
            <v>1.2793636371993191</v>
          </cell>
          <cell r="X224">
            <v>1.0101667593827786</v>
          </cell>
          <cell r="Y224">
            <v>1.02</v>
          </cell>
          <cell r="Z224">
            <v>1.3732344384290507</v>
          </cell>
          <cell r="AB224">
            <v>1.0101667593827786</v>
          </cell>
          <cell r="AC224">
            <v>1.02</v>
          </cell>
          <cell r="AD224">
            <v>1.3732344384290507</v>
          </cell>
          <cell r="AF224">
            <v>1.05155585987379</v>
          </cell>
          <cell r="AG224">
            <v>0</v>
          </cell>
          <cell r="AH224">
            <v>3.4525768819027465</v>
          </cell>
          <cell r="AJ224">
            <v>1.0101667593827786</v>
          </cell>
          <cell r="AK224">
            <v>1.02</v>
          </cell>
          <cell r="AL224">
            <v>1.3732344384290507</v>
          </cell>
          <cell r="AN224">
            <v>1.0126667593827785</v>
          </cell>
          <cell r="AO224">
            <v>1.0049999999999999</v>
          </cell>
          <cell r="AP224">
            <v>1.2793636371993191</v>
          </cell>
          <cell r="AR224">
            <v>41640</v>
          </cell>
          <cell r="AS224">
            <v>3.9589467360977801</v>
          </cell>
          <cell r="AT224">
            <v>1.052775567778085</v>
          </cell>
          <cell r="AU224">
            <v>1.05155585987379</v>
          </cell>
          <cell r="AV224">
            <v>1.052775567778085</v>
          </cell>
          <cell r="AW224">
            <v>6.8414140372980032</v>
          </cell>
        </row>
        <row r="225">
          <cell r="A225">
            <v>41671</v>
          </cell>
          <cell r="B225">
            <v>503.07815296484233</v>
          </cell>
          <cell r="C225">
            <v>207.24577722288811</v>
          </cell>
          <cell r="D225">
            <v>4.0428810560940143</v>
          </cell>
          <cell r="E225">
            <v>2.95815452734927</v>
          </cell>
          <cell r="F225">
            <v>1.05155585987379</v>
          </cell>
          <cell r="G225">
            <v>1.0126667593827785</v>
          </cell>
          <cell r="H225">
            <v>1.0101667593827786</v>
          </cell>
          <cell r="I225">
            <v>3.9643464232243866</v>
          </cell>
          <cell r="J225">
            <v>2.8921045606803752</v>
          </cell>
          <cell r="K225">
            <v>213</v>
          </cell>
          <cell r="L225">
            <v>1.0126667593827785</v>
          </cell>
          <cell r="M225">
            <v>0</v>
          </cell>
          <cell r="N225">
            <v>1.2793636371993191</v>
          </cell>
          <cell r="P225">
            <v>1.05155585987379</v>
          </cell>
          <cell r="Q225">
            <v>0</v>
          </cell>
          <cell r="R225">
            <v>3.4525768819027465</v>
          </cell>
          <cell r="T225">
            <v>1.0126667593827785</v>
          </cell>
          <cell r="U225">
            <v>1.0049999999999999</v>
          </cell>
          <cell r="V225">
            <v>1.2793636371993191</v>
          </cell>
          <cell r="X225">
            <v>1.0101667593827786</v>
          </cell>
          <cell r="Y225">
            <v>1.02</v>
          </cell>
          <cell r="Z225">
            <v>1.3732344384290507</v>
          </cell>
          <cell r="AB225">
            <v>1.0101667593827786</v>
          </cell>
          <cell r="AC225">
            <v>1.02</v>
          </cell>
          <cell r="AD225">
            <v>1.3732344384290507</v>
          </cell>
          <cell r="AF225">
            <v>1.05155585987379</v>
          </cell>
          <cell r="AG225">
            <v>0</v>
          </cell>
          <cell r="AH225">
            <v>3.4525768819027465</v>
          </cell>
          <cell r="AJ225">
            <v>1.0101667593827786</v>
          </cell>
          <cell r="AK225">
            <v>1.02</v>
          </cell>
          <cell r="AL225">
            <v>1.3732344384290507</v>
          </cell>
          <cell r="AN225">
            <v>1.0126667593827785</v>
          </cell>
          <cell r="AO225">
            <v>1.0049999999999999</v>
          </cell>
          <cell r="AP225">
            <v>1.2793636371993191</v>
          </cell>
          <cell r="AR225">
            <v>41671</v>
          </cell>
          <cell r="AS225">
            <v>3.9589467360977801</v>
          </cell>
          <cell r="AT225">
            <v>1.052775567778085</v>
          </cell>
          <cell r="AU225">
            <v>1.05155585987379</v>
          </cell>
          <cell r="AV225">
            <v>1.052775567778085</v>
          </cell>
          <cell r="AW225">
            <v>6.8414140372980032</v>
          </cell>
        </row>
        <row r="226">
          <cell r="A226">
            <v>41699</v>
          </cell>
          <cell r="B226">
            <v>505.16283588482037</v>
          </cell>
          <cell r="C226">
            <v>207.49122040529994</v>
          </cell>
          <cell r="D226">
            <v>4.0532502292970465</v>
          </cell>
          <cell r="E226">
            <v>2.9668989635854994</v>
          </cell>
          <cell r="F226">
            <v>1.05155585987379</v>
          </cell>
          <cell r="G226">
            <v>1.0126667593827785</v>
          </cell>
          <cell r="H226">
            <v>1.0101667593827786</v>
          </cell>
          <cell r="I226">
            <v>3.9643464232243866</v>
          </cell>
          <cell r="J226">
            <v>2.8921045606803752</v>
          </cell>
          <cell r="K226">
            <v>214</v>
          </cell>
          <cell r="L226">
            <v>1.0126667593827785</v>
          </cell>
          <cell r="M226">
            <v>0</v>
          </cell>
          <cell r="N226">
            <v>1.2793636371993191</v>
          </cell>
          <cell r="P226">
            <v>1.05155585987379</v>
          </cell>
          <cell r="Q226">
            <v>0</v>
          </cell>
          <cell r="R226">
            <v>3.4525768819027465</v>
          </cell>
          <cell r="T226">
            <v>1.0126667593827785</v>
          </cell>
          <cell r="U226">
            <v>1.0049999999999999</v>
          </cell>
          <cell r="V226">
            <v>1.2793636371993191</v>
          </cell>
          <cell r="X226">
            <v>1.0101667593827786</v>
          </cell>
          <cell r="Y226">
            <v>1.02</v>
          </cell>
          <cell r="Z226">
            <v>1.3732344384290507</v>
          </cell>
          <cell r="AB226">
            <v>1.0101667593827786</v>
          </cell>
          <cell r="AC226">
            <v>1.02</v>
          </cell>
          <cell r="AD226">
            <v>1.3732344384290507</v>
          </cell>
          <cell r="AF226">
            <v>1.05155585987379</v>
          </cell>
          <cell r="AG226">
            <v>0</v>
          </cell>
          <cell r="AH226">
            <v>3.4525768819027465</v>
          </cell>
          <cell r="AJ226">
            <v>1.0101667593827786</v>
          </cell>
          <cell r="AK226">
            <v>1.02</v>
          </cell>
          <cell r="AL226">
            <v>1.3732344384290507</v>
          </cell>
          <cell r="AN226">
            <v>1.0126667593827785</v>
          </cell>
          <cell r="AO226">
            <v>1.0049999999999999</v>
          </cell>
          <cell r="AP226">
            <v>1.2793636371993191</v>
          </cell>
          <cell r="AR226">
            <v>41699</v>
          </cell>
          <cell r="AS226">
            <v>3.9589467360977801</v>
          </cell>
          <cell r="AT226">
            <v>1.052775567778085</v>
          </cell>
          <cell r="AU226">
            <v>1.05155585987379</v>
          </cell>
          <cell r="AV226">
            <v>1.052775567778085</v>
          </cell>
          <cell r="AW226">
            <v>6.8414140372980032</v>
          </cell>
        </row>
        <row r="227">
          <cell r="A227">
            <v>41730</v>
          </cell>
          <cell r="B227">
            <v>507.25615742854148</v>
          </cell>
          <cell r="C227">
            <v>207.73695426845131</v>
          </cell>
          <cell r="D227">
            <v>4.0636459973346586</v>
          </cell>
          <cell r="E227">
            <v>2.975669248763825</v>
          </cell>
          <cell r="F227">
            <v>1.05155585987379</v>
          </cell>
          <cell r="G227">
            <v>1.0126667593827785</v>
          </cell>
          <cell r="H227">
            <v>1.0101667593827786</v>
          </cell>
          <cell r="I227">
            <v>3.9643464232243866</v>
          </cell>
          <cell r="J227">
            <v>2.8921045606803752</v>
          </cell>
          <cell r="K227">
            <v>215</v>
          </cell>
          <cell r="L227">
            <v>1.0126667593827785</v>
          </cell>
          <cell r="M227">
            <v>0</v>
          </cell>
          <cell r="N227">
            <v>1.2793636371993191</v>
          </cell>
          <cell r="P227">
            <v>1.05155585987379</v>
          </cell>
          <cell r="Q227">
            <v>0</v>
          </cell>
          <cell r="R227">
            <v>3.4525768819027465</v>
          </cell>
          <cell r="T227">
            <v>1.0126667593827785</v>
          </cell>
          <cell r="U227">
            <v>1.0049999999999999</v>
          </cell>
          <cell r="V227">
            <v>1.2793636371993191</v>
          </cell>
          <cell r="X227">
            <v>1.0101667593827786</v>
          </cell>
          <cell r="Y227">
            <v>1.02</v>
          </cell>
          <cell r="Z227">
            <v>1.3732344384290507</v>
          </cell>
          <cell r="AB227">
            <v>1.0101667593827786</v>
          </cell>
          <cell r="AC227">
            <v>1.02</v>
          </cell>
          <cell r="AD227">
            <v>1.3732344384290507</v>
          </cell>
          <cell r="AF227">
            <v>1.05155585987379</v>
          </cell>
          <cell r="AG227">
            <v>0</v>
          </cell>
          <cell r="AH227">
            <v>3.4525768819027465</v>
          </cell>
          <cell r="AJ227">
            <v>1.0101667593827786</v>
          </cell>
          <cell r="AK227">
            <v>1.02</v>
          </cell>
          <cell r="AL227">
            <v>1.3732344384290507</v>
          </cell>
          <cell r="AN227">
            <v>1.0126667593827785</v>
          </cell>
          <cell r="AO227">
            <v>1.0049999999999999</v>
          </cell>
          <cell r="AP227">
            <v>1.2793636371993191</v>
          </cell>
          <cell r="AR227">
            <v>41730</v>
          </cell>
          <cell r="AS227">
            <v>3.9589467360977801</v>
          </cell>
          <cell r="AT227">
            <v>1.052775567778085</v>
          </cell>
          <cell r="AU227">
            <v>1.05155585987379</v>
          </cell>
          <cell r="AV227">
            <v>1.052775567778085</v>
          </cell>
          <cell r="AW227">
            <v>6.8414140372980032</v>
          </cell>
        </row>
        <row r="228">
          <cell r="A228">
            <v>41760</v>
          </cell>
          <cell r="B228">
            <v>509.35815339320993</v>
          </cell>
          <cell r="C228">
            <v>207.98297915659828</v>
          </cell>
          <cell r="D228">
            <v>4.0740684284172293</v>
          </cell>
          <cell r="E228">
            <v>2.9844654592948685</v>
          </cell>
          <cell r="F228">
            <v>1.0508846601072799</v>
          </cell>
          <cell r="G228">
            <v>1.0135781631325838</v>
          </cell>
          <cell r="H228">
            <v>1.0110781631325838</v>
          </cell>
          <cell r="I228">
            <v>3.9643464232243866</v>
          </cell>
          <cell r="J228">
            <v>2.8921045606803752</v>
          </cell>
          <cell r="K228">
            <v>216</v>
          </cell>
          <cell r="L228">
            <v>1.0135781631325838</v>
          </cell>
          <cell r="M228">
            <v>0</v>
          </cell>
          <cell r="N228">
            <v>1.2967350453711071</v>
          </cell>
          <cell r="P228">
            <v>1.0508846601072799</v>
          </cell>
          <cell r="Q228">
            <v>0</v>
          </cell>
          <cell r="R228">
            <v>3.6282600830326199</v>
          </cell>
          <cell r="T228">
            <v>1.0135781631325838</v>
          </cell>
          <cell r="U228">
            <v>1.0049999999999999</v>
          </cell>
          <cell r="V228">
            <v>1.2967350453711071</v>
          </cell>
          <cell r="X228">
            <v>1.0110781631325838</v>
          </cell>
          <cell r="Y228">
            <v>1.02</v>
          </cell>
          <cell r="Z228">
            <v>1.4006991271976317</v>
          </cell>
          <cell r="AB228">
            <v>1.0110781631325838</v>
          </cell>
          <cell r="AC228">
            <v>1.02</v>
          </cell>
          <cell r="AD228">
            <v>1.4006991271976317</v>
          </cell>
          <cell r="AF228">
            <v>1.0508846601072799</v>
          </cell>
          <cell r="AG228">
            <v>0</v>
          </cell>
          <cell r="AH228">
            <v>3.6282600830326199</v>
          </cell>
          <cell r="AJ228">
            <v>1.0110781631325838</v>
          </cell>
          <cell r="AK228">
            <v>1.02</v>
          </cell>
          <cell r="AL228">
            <v>1.4006991271976317</v>
          </cell>
          <cell r="AN228">
            <v>1.0135781631325838</v>
          </cell>
          <cell r="AO228">
            <v>1.0049999999999999</v>
          </cell>
          <cell r="AP228">
            <v>1.2967350453711071</v>
          </cell>
          <cell r="AR228">
            <v>41760</v>
          </cell>
          <cell r="AS228">
            <v>3.9589467360977801</v>
          </cell>
          <cell r="AT228">
            <v>1.052775567778085</v>
          </cell>
          <cell r="AU228">
            <v>1.0508846601072799</v>
          </cell>
          <cell r="AV228">
            <v>1.052775567778085</v>
          </cell>
          <cell r="AW228">
            <v>6.8414140372980032</v>
          </cell>
        </row>
        <row r="229">
          <cell r="A229">
            <v>41791</v>
          </cell>
          <cell r="B229">
            <v>511.46885972436831</v>
          </cell>
          <cell r="C229">
            <v>208.22929541440453</v>
          </cell>
          <cell r="D229">
            <v>4.0845175909300826</v>
          </cell>
          <cell r="E229">
            <v>2.9932876718151245</v>
          </cell>
          <cell r="F229">
            <v>1.0508846601072799</v>
          </cell>
          <cell r="G229">
            <v>1.0135781631325838</v>
          </cell>
          <cell r="H229">
            <v>1.0110781631325838</v>
          </cell>
          <cell r="I229">
            <v>3.9643464232243866</v>
          </cell>
          <cell r="J229">
            <v>2.8921045606803752</v>
          </cell>
          <cell r="K229">
            <v>217</v>
          </cell>
          <cell r="L229">
            <v>1.0135781631325838</v>
          </cell>
          <cell r="M229">
            <v>0</v>
          </cell>
          <cell r="N229">
            <v>1.2967350453711071</v>
          </cell>
          <cell r="P229">
            <v>1.0508846601072799</v>
          </cell>
          <cell r="Q229">
            <v>0</v>
          </cell>
          <cell r="R229">
            <v>3.6282600830326199</v>
          </cell>
          <cell r="T229">
            <v>1.0135781631325838</v>
          </cell>
          <cell r="U229">
            <v>1.0049999999999999</v>
          </cell>
          <cell r="V229">
            <v>1.2967350453711071</v>
          </cell>
          <cell r="X229">
            <v>1.0110781631325838</v>
          </cell>
          <cell r="Y229">
            <v>1.02</v>
          </cell>
          <cell r="Z229">
            <v>1.4006991271976317</v>
          </cell>
          <cell r="AB229">
            <v>1.0110781631325838</v>
          </cell>
          <cell r="AC229">
            <v>1.02</v>
          </cell>
          <cell r="AD229">
            <v>1.4006991271976317</v>
          </cell>
          <cell r="AF229">
            <v>1.0508846601072799</v>
          </cell>
          <cell r="AG229">
            <v>0</v>
          </cell>
          <cell r="AH229">
            <v>3.6282600830326199</v>
          </cell>
          <cell r="AJ229">
            <v>1.0110781631325838</v>
          </cell>
          <cell r="AK229">
            <v>1.02</v>
          </cell>
          <cell r="AL229">
            <v>1.4006991271976317</v>
          </cell>
          <cell r="AN229">
            <v>1.0135781631325838</v>
          </cell>
          <cell r="AO229">
            <v>1.0049999999999999</v>
          </cell>
          <cell r="AP229">
            <v>1.2967350453711071</v>
          </cell>
          <cell r="AR229">
            <v>41791</v>
          </cell>
          <cell r="AS229">
            <v>3.9589467360977801</v>
          </cell>
          <cell r="AT229">
            <v>1.052775567778085</v>
          </cell>
          <cell r="AU229">
            <v>1.0508846601072799</v>
          </cell>
          <cell r="AV229">
            <v>1.052775567778085</v>
          </cell>
          <cell r="AW229">
            <v>6.8414140372980032</v>
          </cell>
        </row>
        <row r="230">
          <cell r="A230">
            <v>41821</v>
          </cell>
          <cell r="B230">
            <v>513.58831251651236</v>
          </cell>
          <cell r="C230">
            <v>208.47590338694198</v>
          </cell>
          <cell r="D230">
            <v>4.0949935534339374</v>
          </cell>
          <cell r="E230">
            <v>3.0021359631876288</v>
          </cell>
          <cell r="F230">
            <v>1.0508846601072799</v>
          </cell>
          <cell r="G230">
            <v>1.0135781631325838</v>
          </cell>
          <cell r="H230">
            <v>1.0110781631325838</v>
          </cell>
          <cell r="I230">
            <v>3.9643464232243866</v>
          </cell>
          <cell r="J230">
            <v>2.8921045606803752</v>
          </cell>
          <cell r="K230">
            <v>218</v>
          </cell>
          <cell r="L230">
            <v>1.0135781631325838</v>
          </cell>
          <cell r="M230">
            <v>0</v>
          </cell>
          <cell r="N230">
            <v>1.2967350453711071</v>
          </cell>
          <cell r="P230">
            <v>1.0508846601072799</v>
          </cell>
          <cell r="Q230">
            <v>0</v>
          </cell>
          <cell r="R230">
            <v>3.6282600830326199</v>
          </cell>
          <cell r="T230">
            <v>1.0135781631325838</v>
          </cell>
          <cell r="U230">
            <v>1.0049999999999999</v>
          </cell>
          <cell r="V230">
            <v>1.2967350453711071</v>
          </cell>
          <cell r="X230">
            <v>1.0110781631325838</v>
          </cell>
          <cell r="Y230">
            <v>1.02</v>
          </cell>
          <cell r="Z230">
            <v>1.4006991271976317</v>
          </cell>
          <cell r="AB230">
            <v>1.0110781631325838</v>
          </cell>
          <cell r="AC230">
            <v>1.02</v>
          </cell>
          <cell r="AD230">
            <v>1.4006991271976317</v>
          </cell>
          <cell r="AF230">
            <v>1.0508846601072799</v>
          </cell>
          <cell r="AG230">
            <v>0</v>
          </cell>
          <cell r="AH230">
            <v>3.6282600830326199</v>
          </cell>
          <cell r="AJ230">
            <v>1.0110781631325838</v>
          </cell>
          <cell r="AK230">
            <v>1.02</v>
          </cell>
          <cell r="AL230">
            <v>1.4006991271976317</v>
          </cell>
          <cell r="AN230">
            <v>1.0135781631325838</v>
          </cell>
          <cell r="AO230">
            <v>1.0049999999999999</v>
          </cell>
          <cell r="AP230">
            <v>1.2967350453711071</v>
          </cell>
          <cell r="AR230">
            <v>41821</v>
          </cell>
          <cell r="AS230">
            <v>3.9589467360977801</v>
          </cell>
          <cell r="AT230">
            <v>1.052775567778085</v>
          </cell>
          <cell r="AU230">
            <v>1.0508846601072799</v>
          </cell>
          <cell r="AV230">
            <v>1.052775567778085</v>
          </cell>
          <cell r="AW230">
            <v>6.8414140372980032</v>
          </cell>
        </row>
        <row r="231">
          <cell r="A231">
            <v>41852</v>
          </cell>
          <cell r="B231">
            <v>515.71654801370823</v>
          </cell>
          <cell r="C231">
            <v>208.72280341969122</v>
          </cell>
          <cell r="D231">
            <v>4.1054963846653569</v>
          </cell>
          <cell r="E231">
            <v>3.0110104105026272</v>
          </cell>
          <cell r="F231">
            <v>1.0508846601072799</v>
          </cell>
          <cell r="G231">
            <v>1.0135781631325838</v>
          </cell>
          <cell r="H231">
            <v>1.0110781631325838</v>
          </cell>
          <cell r="I231">
            <v>3.9643464232243866</v>
          </cell>
          <cell r="J231">
            <v>2.8921045606803752</v>
          </cell>
          <cell r="K231">
            <v>219</v>
          </cell>
          <cell r="L231">
            <v>1.0135781631325838</v>
          </cell>
          <cell r="M231">
            <v>0</v>
          </cell>
          <cell r="N231">
            <v>1.2967350453711071</v>
          </cell>
          <cell r="P231">
            <v>1.0508846601072799</v>
          </cell>
          <cell r="Q231">
            <v>0</v>
          </cell>
          <cell r="R231">
            <v>3.6282600830326199</v>
          </cell>
          <cell r="T231">
            <v>1.0135781631325838</v>
          </cell>
          <cell r="U231">
            <v>1.0049999999999999</v>
          </cell>
          <cell r="V231">
            <v>1.2967350453711071</v>
          </cell>
          <cell r="X231">
            <v>1.0110781631325838</v>
          </cell>
          <cell r="Y231">
            <v>1.02</v>
          </cell>
          <cell r="Z231">
            <v>1.4006991271976317</v>
          </cell>
          <cell r="AB231">
            <v>1.0110781631325838</v>
          </cell>
          <cell r="AC231">
            <v>1.02</v>
          </cell>
          <cell r="AD231">
            <v>1.4006991271976317</v>
          </cell>
          <cell r="AF231">
            <v>1.0508846601072799</v>
          </cell>
          <cell r="AG231">
            <v>0</v>
          </cell>
          <cell r="AH231">
            <v>3.6282600830326199</v>
          </cell>
          <cell r="AJ231">
            <v>1.0110781631325838</v>
          </cell>
          <cell r="AK231">
            <v>1.02</v>
          </cell>
          <cell r="AL231">
            <v>1.4006991271976317</v>
          </cell>
          <cell r="AN231">
            <v>1.0135781631325838</v>
          </cell>
          <cell r="AO231">
            <v>1.0049999999999999</v>
          </cell>
          <cell r="AP231">
            <v>1.2967350453711071</v>
          </cell>
          <cell r="AR231">
            <v>41852</v>
          </cell>
          <cell r="AS231">
            <v>3.9589467360977801</v>
          </cell>
          <cell r="AT231">
            <v>1.052775567778085</v>
          </cell>
          <cell r="AU231">
            <v>1.0508846601072799</v>
          </cell>
          <cell r="AV231">
            <v>1.052775567778085</v>
          </cell>
          <cell r="AW231">
            <v>6.8414140372980032</v>
          </cell>
        </row>
        <row r="232">
          <cell r="A232">
            <v>41883</v>
          </cell>
          <cell r="B232">
            <v>517.85360261021208</v>
          </cell>
          <cell r="C232">
            <v>208.96999585854198</v>
          </cell>
          <cell r="D232">
            <v>4.1160261535371987</v>
          </cell>
          <cell r="E232">
            <v>3.0199110910782481</v>
          </cell>
          <cell r="F232">
            <v>1.0508846601072799</v>
          </cell>
          <cell r="G232">
            <v>1.0135781631325838</v>
          </cell>
          <cell r="H232">
            <v>1.0110781631325838</v>
          </cell>
          <cell r="I232">
            <v>3.9643464232243866</v>
          </cell>
          <cell r="J232">
            <v>2.8921045606803752</v>
          </cell>
          <cell r="K232">
            <v>220</v>
          </cell>
          <cell r="L232">
            <v>1.0135781631325838</v>
          </cell>
          <cell r="M232">
            <v>0</v>
          </cell>
          <cell r="N232">
            <v>1.2967350453711071</v>
          </cell>
          <cell r="P232">
            <v>1.0508846601072799</v>
          </cell>
          <cell r="Q232">
            <v>0</v>
          </cell>
          <cell r="R232">
            <v>3.6282600830326199</v>
          </cell>
          <cell r="T232">
            <v>1.0135781631325838</v>
          </cell>
          <cell r="U232">
            <v>1.0049999999999999</v>
          </cell>
          <cell r="V232">
            <v>1.2967350453711071</v>
          </cell>
          <cell r="X232">
            <v>1.0110781631325838</v>
          </cell>
          <cell r="Y232">
            <v>1.02</v>
          </cell>
          <cell r="Z232">
            <v>1.4006991271976317</v>
          </cell>
          <cell r="AB232">
            <v>1.0110781631325838</v>
          </cell>
          <cell r="AC232">
            <v>1.02</v>
          </cell>
          <cell r="AD232">
            <v>1.4006991271976317</v>
          </cell>
          <cell r="AF232">
            <v>1.0508846601072799</v>
          </cell>
          <cell r="AG232">
            <v>0</v>
          </cell>
          <cell r="AH232">
            <v>3.6282600830326199</v>
          </cell>
          <cell r="AJ232">
            <v>1.0110781631325838</v>
          </cell>
          <cell r="AK232">
            <v>1.02</v>
          </cell>
          <cell r="AL232">
            <v>1.4006991271976317</v>
          </cell>
          <cell r="AN232">
            <v>1.0135781631325838</v>
          </cell>
          <cell r="AO232">
            <v>1.0049999999999999</v>
          </cell>
          <cell r="AP232">
            <v>1.2967350453711071</v>
          </cell>
          <cell r="AR232">
            <v>41883</v>
          </cell>
          <cell r="AS232">
            <v>3.9589467360977801</v>
          </cell>
          <cell r="AT232">
            <v>1.052775567778085</v>
          </cell>
          <cell r="AU232">
            <v>1.0508846601072799</v>
          </cell>
          <cell r="AV232">
            <v>1.052775567778085</v>
          </cell>
          <cell r="AW232">
            <v>6.8414140372980032</v>
          </cell>
        </row>
        <row r="233">
          <cell r="A233">
            <v>41913</v>
          </cell>
          <cell r="B233">
            <v>519.99951285109273</v>
          </cell>
          <cell r="C233">
            <v>209.21748104979366</v>
          </cell>
          <cell r="D233">
            <v>4.1265829291390688</v>
          </cell>
          <cell r="E233">
            <v>3.0288380824611756</v>
          </cell>
          <cell r="F233">
            <v>1.0508846601072799</v>
          </cell>
          <cell r="G233">
            <v>1.0135781631325838</v>
          </cell>
          <cell r="H233">
            <v>1.0110781631325838</v>
          </cell>
          <cell r="I233">
            <v>3.9643464232243866</v>
          </cell>
          <cell r="J233">
            <v>2.8921045606803752</v>
          </cell>
          <cell r="K233">
            <v>221</v>
          </cell>
          <cell r="L233">
            <v>1.0135781631325838</v>
          </cell>
          <cell r="M233">
            <v>0</v>
          </cell>
          <cell r="N233">
            <v>1.2967350453711071</v>
          </cell>
          <cell r="P233">
            <v>1.0508846601072799</v>
          </cell>
          <cell r="Q233">
            <v>0</v>
          </cell>
          <cell r="R233">
            <v>3.6282600830326199</v>
          </cell>
          <cell r="T233">
            <v>1.0135781631325838</v>
          </cell>
          <cell r="U233">
            <v>1.0049999999999999</v>
          </cell>
          <cell r="V233">
            <v>1.2967350453711071</v>
          </cell>
          <cell r="X233">
            <v>1.0110781631325838</v>
          </cell>
          <cell r="Y233">
            <v>1.02</v>
          </cell>
          <cell r="Z233">
            <v>1.4006991271976317</v>
          </cell>
          <cell r="AB233">
            <v>1.0110781631325838</v>
          </cell>
          <cell r="AC233">
            <v>1.02</v>
          </cell>
          <cell r="AD233">
            <v>1.4006991271976317</v>
          </cell>
          <cell r="AF233">
            <v>1.0508846601072799</v>
          </cell>
          <cell r="AG233">
            <v>0</v>
          </cell>
          <cell r="AH233">
            <v>3.6282600830326199</v>
          </cell>
          <cell r="AJ233">
            <v>1.0110781631325838</v>
          </cell>
          <cell r="AK233">
            <v>1.02</v>
          </cell>
          <cell r="AL233">
            <v>1.4006991271976317</v>
          </cell>
          <cell r="AN233">
            <v>1.0135781631325838</v>
          </cell>
          <cell r="AO233">
            <v>1.0049999999999999</v>
          </cell>
          <cell r="AP233">
            <v>1.2967350453711071</v>
          </cell>
          <cell r="AR233">
            <v>41913</v>
          </cell>
          <cell r="AS233">
            <v>3.9589467360977801</v>
          </cell>
          <cell r="AT233">
            <v>1.052775567778085</v>
          </cell>
          <cell r="AU233">
            <v>1.0508846601072799</v>
          </cell>
          <cell r="AV233">
            <v>1.052775567778085</v>
          </cell>
          <cell r="AW233">
            <v>6.8414140372980032</v>
          </cell>
        </row>
        <row r="234">
          <cell r="A234">
            <v>41944</v>
          </cell>
          <cell r="B234">
            <v>522.15431543285649</v>
          </cell>
          <cell r="C234">
            <v>209.46525934015574</v>
          </cell>
          <cell r="D234">
            <v>4.1371667807377746</v>
          </cell>
          <cell r="E234">
            <v>3.0377914624273257</v>
          </cell>
          <cell r="F234">
            <v>1.0508846601072799</v>
          </cell>
          <cell r="G234">
            <v>1.0135781631325838</v>
          </cell>
          <cell r="H234">
            <v>1.0110781631325838</v>
          </cell>
          <cell r="I234">
            <v>3.9643464232243866</v>
          </cell>
          <cell r="J234">
            <v>2.8921045606803752</v>
          </cell>
          <cell r="K234">
            <v>222</v>
          </cell>
          <cell r="L234">
            <v>1.0135781631325838</v>
          </cell>
          <cell r="M234">
            <v>0</v>
          </cell>
          <cell r="N234">
            <v>1.2967350453711071</v>
          </cell>
          <cell r="P234">
            <v>1.0508846601072799</v>
          </cell>
          <cell r="Q234">
            <v>0</v>
          </cell>
          <cell r="R234">
            <v>3.6282600830326199</v>
          </cell>
          <cell r="T234">
            <v>1.0135781631325838</v>
          </cell>
          <cell r="U234">
            <v>1.0049999999999999</v>
          </cell>
          <cell r="V234">
            <v>1.2967350453711071</v>
          </cell>
          <cell r="X234">
            <v>1.0110781631325838</v>
          </cell>
          <cell r="Y234">
            <v>1.02</v>
          </cell>
          <cell r="Z234">
            <v>1.4006991271976317</v>
          </cell>
          <cell r="AB234">
            <v>1.0110781631325838</v>
          </cell>
          <cell r="AC234">
            <v>1.02</v>
          </cell>
          <cell r="AD234">
            <v>1.4006991271976317</v>
          </cell>
          <cell r="AF234">
            <v>1.0508846601072799</v>
          </cell>
          <cell r="AG234">
            <v>0</v>
          </cell>
          <cell r="AH234">
            <v>3.6282600830326199</v>
          </cell>
          <cell r="AJ234">
            <v>1.0110781631325838</v>
          </cell>
          <cell r="AK234">
            <v>1.02</v>
          </cell>
          <cell r="AL234">
            <v>1.4006991271976317</v>
          </cell>
          <cell r="AN234">
            <v>1.0135781631325838</v>
          </cell>
          <cell r="AO234">
            <v>1.0049999999999999</v>
          </cell>
          <cell r="AP234">
            <v>1.2967350453711071</v>
          </cell>
          <cell r="AR234">
            <v>41944</v>
          </cell>
          <cell r="AS234">
            <v>3.9589467360977801</v>
          </cell>
          <cell r="AT234">
            <v>1.052775567778085</v>
          </cell>
          <cell r="AU234">
            <v>1.0508846601072799</v>
          </cell>
          <cell r="AV234">
            <v>1.052775567778085</v>
          </cell>
          <cell r="AW234">
            <v>6.8414140372980032</v>
          </cell>
        </row>
        <row r="235">
          <cell r="A235">
            <v>41974</v>
          </cell>
          <cell r="B235">
            <v>524.31804720407445</v>
          </cell>
          <cell r="C235">
            <v>209.71333107674835</v>
          </cell>
          <cell r="D235">
            <v>4.1477777777777787</v>
          </cell>
          <cell r="E235">
            <v>3.0467713089825228</v>
          </cell>
          <cell r="F235">
            <v>1.0508846601072799</v>
          </cell>
          <cell r="G235">
            <v>1.0135781631325838</v>
          </cell>
          <cell r="H235">
            <v>1.0110781631325838</v>
          </cell>
          <cell r="I235">
            <v>3.9643464232243866</v>
          </cell>
          <cell r="J235">
            <v>2.8921045606803752</v>
          </cell>
          <cell r="K235">
            <v>223</v>
          </cell>
          <cell r="L235">
            <v>1.0135781631325838</v>
          </cell>
          <cell r="M235">
            <v>0</v>
          </cell>
          <cell r="N235">
            <v>1.2967350453711071</v>
          </cell>
          <cell r="P235">
            <v>1.0508846601072799</v>
          </cell>
          <cell r="Q235">
            <v>0</v>
          </cell>
          <cell r="R235">
            <v>3.6282600830326199</v>
          </cell>
          <cell r="T235">
            <v>1.0135781631325838</v>
          </cell>
          <cell r="U235">
            <v>1.0049999999999999</v>
          </cell>
          <cell r="V235">
            <v>1.2967350453711071</v>
          </cell>
          <cell r="X235">
            <v>1.0110781631325838</v>
          </cell>
          <cell r="Y235">
            <v>1.02</v>
          </cell>
          <cell r="Z235">
            <v>1.4006991271976317</v>
          </cell>
          <cell r="AB235">
            <v>1.0110781631325838</v>
          </cell>
          <cell r="AC235">
            <v>1.02</v>
          </cell>
          <cell r="AD235">
            <v>1.4006991271976317</v>
          </cell>
          <cell r="AF235">
            <v>1.0508846601072799</v>
          </cell>
          <cell r="AG235">
            <v>0</v>
          </cell>
          <cell r="AH235">
            <v>3.6282600830326199</v>
          </cell>
          <cell r="AJ235">
            <v>1.0110781631325838</v>
          </cell>
          <cell r="AK235">
            <v>1.02</v>
          </cell>
          <cell r="AL235">
            <v>1.4006991271976317</v>
          </cell>
          <cell r="AN235">
            <v>1.0135781631325838</v>
          </cell>
          <cell r="AO235">
            <v>1.0049999999999999</v>
          </cell>
          <cell r="AP235">
            <v>1.2967350453711071</v>
          </cell>
          <cell r="AR235">
            <v>41974</v>
          </cell>
          <cell r="AS235">
            <v>3.9589467360977801</v>
          </cell>
          <cell r="AT235">
            <v>1.052775567778085</v>
          </cell>
          <cell r="AU235">
            <v>1.0508846601072799</v>
          </cell>
          <cell r="AV235">
            <v>1.052775567778085</v>
          </cell>
          <cell r="AW235">
            <v>6.8414140372980032</v>
          </cell>
        </row>
        <row r="236">
          <cell r="A236">
            <v>42005</v>
          </cell>
          <cell r="B236">
            <v>526.50135484157465</v>
          </cell>
          <cell r="C236">
            <v>209.98508476200635</v>
          </cell>
          <cell r="D236">
            <v>4.1580983243793641</v>
          </cell>
          <cell r="E236">
            <v>3.0554989198181475</v>
          </cell>
          <cell r="F236">
            <v>1.0508846601072799</v>
          </cell>
          <cell r="G236">
            <v>1.0135781631325838</v>
          </cell>
          <cell r="H236">
            <v>1.0110781631325838</v>
          </cell>
          <cell r="I236">
            <v>4.0899121075878186</v>
          </cell>
          <cell r="J236">
            <v>2.99786417110982</v>
          </cell>
          <cell r="K236">
            <v>224</v>
          </cell>
          <cell r="L236">
            <v>1.0135781631325838</v>
          </cell>
          <cell r="M236">
            <v>0</v>
          </cell>
          <cell r="N236">
            <v>1.2967350453711071</v>
          </cell>
          <cell r="P236">
            <v>1.0508846601072799</v>
          </cell>
          <cell r="Q236">
            <v>0</v>
          </cell>
          <cell r="R236">
            <v>3.6282600830326199</v>
          </cell>
          <cell r="T236">
            <v>1.0135781631325838</v>
          </cell>
          <cell r="U236">
            <v>1.0049999999999999</v>
          </cell>
          <cell r="V236">
            <v>1.2967350453711071</v>
          </cell>
          <cell r="X236">
            <v>1.0110781631325838</v>
          </cell>
          <cell r="Y236">
            <v>1.02</v>
          </cell>
          <cell r="Z236">
            <v>1.4006991271976317</v>
          </cell>
          <cell r="AB236">
            <v>1.0110781631325838</v>
          </cell>
          <cell r="AC236">
            <v>1.02</v>
          </cell>
          <cell r="AD236">
            <v>1.4006991271976317</v>
          </cell>
          <cell r="AF236">
            <v>1.0508846601072799</v>
          </cell>
          <cell r="AG236">
            <v>0</v>
          </cell>
          <cell r="AH236">
            <v>3.6282600830326199</v>
          </cell>
          <cell r="AJ236">
            <v>1.0110781631325838</v>
          </cell>
          <cell r="AK236">
            <v>1.02</v>
          </cell>
          <cell r="AL236">
            <v>1.4006991271976317</v>
          </cell>
          <cell r="AN236">
            <v>1.0135781631325838</v>
          </cell>
          <cell r="AO236">
            <v>1.0049999999999999</v>
          </cell>
          <cell r="AP236">
            <v>1.2967350453711071</v>
          </cell>
          <cell r="AR236">
            <v>42005</v>
          </cell>
          <cell r="AS236">
            <v>4.1580983243793641</v>
          </cell>
          <cell r="AT236">
            <v>1.0503041848140351</v>
          </cell>
          <cell r="AU236">
            <v>1.0508846601072799</v>
          </cell>
          <cell r="AV236">
            <v>1.0508846601072799</v>
          </cell>
          <cell r="AW236">
            <v>7.1895370652390858</v>
          </cell>
        </row>
        <row r="237">
          <cell r="A237">
            <v>42036</v>
          </cell>
          <cell r="B237">
            <v>528.69375396899284</v>
          </cell>
          <cell r="C237">
            <v>210.25719059495603</v>
          </cell>
          <cell r="D237">
            <v>4.1684445506792986</v>
          </cell>
          <cell r="E237">
            <v>3.0642515312800658</v>
          </cell>
          <cell r="F237">
            <v>1.0508846601072799</v>
          </cell>
          <cell r="G237">
            <v>1.0135781631325838</v>
          </cell>
          <cell r="H237">
            <v>1.0110781631325838</v>
          </cell>
          <cell r="I237">
            <v>4.0899121075878186</v>
          </cell>
          <cell r="J237">
            <v>2.99786417110982</v>
          </cell>
          <cell r="K237">
            <v>225</v>
          </cell>
          <cell r="L237">
            <v>1.0135781631325838</v>
          </cell>
          <cell r="M237">
            <v>0</v>
          </cell>
          <cell r="N237">
            <v>1.2967350453711071</v>
          </cell>
          <cell r="P237">
            <v>1.0508846601072799</v>
          </cell>
          <cell r="Q237">
            <v>0</v>
          </cell>
          <cell r="R237">
            <v>3.6282600830326199</v>
          </cell>
          <cell r="T237">
            <v>1.0135781631325838</v>
          </cell>
          <cell r="U237">
            <v>1.0049999999999999</v>
          </cell>
          <cell r="V237">
            <v>1.2967350453711071</v>
          </cell>
          <cell r="X237">
            <v>1.0110781631325838</v>
          </cell>
          <cell r="Y237">
            <v>1.02</v>
          </cell>
          <cell r="Z237">
            <v>1.4006991271976317</v>
          </cell>
          <cell r="AB237">
            <v>1.0110781631325838</v>
          </cell>
          <cell r="AC237">
            <v>1.02</v>
          </cell>
          <cell r="AD237">
            <v>1.4006991271976317</v>
          </cell>
          <cell r="AF237">
            <v>1.0508846601072799</v>
          </cell>
          <cell r="AG237">
            <v>0</v>
          </cell>
          <cell r="AH237">
            <v>3.6282600830326199</v>
          </cell>
          <cell r="AJ237">
            <v>1.0110781631325838</v>
          </cell>
          <cell r="AK237">
            <v>1.02</v>
          </cell>
          <cell r="AL237">
            <v>1.4006991271976317</v>
          </cell>
          <cell r="AN237">
            <v>1.0135781631325838</v>
          </cell>
          <cell r="AO237">
            <v>1.0049999999999999</v>
          </cell>
          <cell r="AP237">
            <v>1.2967350453711071</v>
          </cell>
          <cell r="AR237">
            <v>42036</v>
          </cell>
          <cell r="AS237">
            <v>4.1580983243793641</v>
          </cell>
          <cell r="AT237">
            <v>1.0503041848140351</v>
          </cell>
          <cell r="AU237">
            <v>1.0508846601072799</v>
          </cell>
          <cell r="AV237">
            <v>1.0508846601072799</v>
          </cell>
          <cell r="AW237">
            <v>7.1895370652390858</v>
          </cell>
        </row>
        <row r="238">
          <cell r="A238">
            <v>42064</v>
          </cell>
          <cell r="B238">
            <v>530.89528244411304</v>
          </cell>
          <cell r="C238">
            <v>210.52964903192236</v>
          </cell>
          <cell r="D238">
            <v>4.1788165205740935</v>
          </cell>
          <cell r="E238">
            <v>3.0730292149836744</v>
          </cell>
          <cell r="F238">
            <v>1.0508846601072799</v>
          </cell>
          <cell r="G238">
            <v>1.0135781631325838</v>
          </cell>
          <cell r="H238">
            <v>1.0110781631325838</v>
          </cell>
          <cell r="I238">
            <v>4.0899121075878186</v>
          </cell>
          <cell r="J238">
            <v>2.99786417110982</v>
          </cell>
          <cell r="K238">
            <v>226</v>
          </cell>
          <cell r="L238">
            <v>1.0135781631325838</v>
          </cell>
          <cell r="M238">
            <v>0</v>
          </cell>
          <cell r="N238">
            <v>1.2967350453711071</v>
          </cell>
          <cell r="P238">
            <v>1.0508846601072799</v>
          </cell>
          <cell r="Q238">
            <v>0</v>
          </cell>
          <cell r="R238">
            <v>3.6282600830326199</v>
          </cell>
          <cell r="T238">
            <v>1.0135781631325838</v>
          </cell>
          <cell r="U238">
            <v>1.0049999999999999</v>
          </cell>
          <cell r="V238">
            <v>1.2967350453711071</v>
          </cell>
          <cell r="X238">
            <v>1.0110781631325838</v>
          </cell>
          <cell r="Y238">
            <v>1.02</v>
          </cell>
          <cell r="Z238">
            <v>1.4006991271976317</v>
          </cell>
          <cell r="AB238">
            <v>1.0110781631325838</v>
          </cell>
          <cell r="AC238">
            <v>1.02</v>
          </cell>
          <cell r="AD238">
            <v>1.4006991271976317</v>
          </cell>
          <cell r="AF238">
            <v>1.0508846601072799</v>
          </cell>
          <cell r="AG238">
            <v>0</v>
          </cell>
          <cell r="AH238">
            <v>3.6282600830326199</v>
          </cell>
          <cell r="AJ238">
            <v>1.0110781631325838</v>
          </cell>
          <cell r="AK238">
            <v>1.02</v>
          </cell>
          <cell r="AL238">
            <v>1.4006991271976317</v>
          </cell>
          <cell r="AN238">
            <v>1.0135781631325838</v>
          </cell>
          <cell r="AO238">
            <v>1.0049999999999999</v>
          </cell>
          <cell r="AP238">
            <v>1.2967350453711071</v>
          </cell>
          <cell r="AR238">
            <v>42064</v>
          </cell>
          <cell r="AS238">
            <v>4.1580983243793641</v>
          </cell>
          <cell r="AT238">
            <v>1.0503041848140351</v>
          </cell>
          <cell r="AU238">
            <v>1.0508846601072799</v>
          </cell>
          <cell r="AV238">
            <v>1.0508846601072799</v>
          </cell>
          <cell r="AW238">
            <v>7.1895370652390858</v>
          </cell>
        </row>
        <row r="239">
          <cell r="A239">
            <v>42095</v>
          </cell>
          <cell r="B239">
            <v>533.10597828236246</v>
          </cell>
          <cell r="C239">
            <v>210.80246052982167</v>
          </cell>
          <cell r="D239">
            <v>4.1892142981192455</v>
          </cell>
          <cell r="E239">
            <v>3.0818320427495163</v>
          </cell>
          <cell r="F239">
            <v>1.0508846601072799</v>
          </cell>
          <cell r="G239">
            <v>1.0135781631325838</v>
          </cell>
          <cell r="H239">
            <v>1.0110781631325838</v>
          </cell>
          <cell r="I239">
            <v>4.0899121075878186</v>
          </cell>
          <cell r="J239">
            <v>2.99786417110982</v>
          </cell>
          <cell r="K239">
            <v>227</v>
          </cell>
          <cell r="L239">
            <v>1.0135781631325838</v>
          </cell>
          <cell r="M239">
            <v>0</v>
          </cell>
          <cell r="N239">
            <v>1.2967350453711071</v>
          </cell>
          <cell r="P239">
            <v>1.0508846601072799</v>
          </cell>
          <cell r="Q239">
            <v>0</v>
          </cell>
          <cell r="R239">
            <v>3.6282600830326199</v>
          </cell>
          <cell r="T239">
            <v>1.0135781631325838</v>
          </cell>
          <cell r="U239">
            <v>1.0049999999999999</v>
          </cell>
          <cell r="V239">
            <v>1.2967350453711071</v>
          </cell>
          <cell r="X239">
            <v>1.0110781631325838</v>
          </cell>
          <cell r="Y239">
            <v>1.02</v>
          </cell>
          <cell r="Z239">
            <v>1.4006991271976317</v>
          </cell>
          <cell r="AB239">
            <v>1.0110781631325838</v>
          </cell>
          <cell r="AC239">
            <v>1.02</v>
          </cell>
          <cell r="AD239">
            <v>1.4006991271976317</v>
          </cell>
          <cell r="AF239">
            <v>1.0508846601072799</v>
          </cell>
          <cell r="AG239">
            <v>0</v>
          </cell>
          <cell r="AH239">
            <v>3.6282600830326199</v>
          </cell>
          <cell r="AJ239">
            <v>1.0110781631325838</v>
          </cell>
          <cell r="AK239">
            <v>1.02</v>
          </cell>
          <cell r="AL239">
            <v>1.4006991271976317</v>
          </cell>
          <cell r="AN239">
            <v>1.0135781631325838</v>
          </cell>
          <cell r="AO239">
            <v>1.0049999999999999</v>
          </cell>
          <cell r="AP239">
            <v>1.2967350453711071</v>
          </cell>
          <cell r="AR239">
            <v>42095</v>
          </cell>
          <cell r="AS239">
            <v>4.1580983243793641</v>
          </cell>
          <cell r="AT239">
            <v>1.0503041848140351</v>
          </cell>
          <cell r="AU239">
            <v>1.0508846601072799</v>
          </cell>
          <cell r="AV239">
            <v>1.0508846601072799</v>
          </cell>
          <cell r="AW239">
            <v>7.1895370652390858</v>
          </cell>
        </row>
        <row r="240">
          <cell r="A240">
            <v>42125</v>
          </cell>
          <cell r="B240">
            <v>535.32587965746791</v>
          </cell>
          <cell r="C240">
            <v>211.07562554616234</v>
          </cell>
          <cell r="D240">
            <v>4.1996379475296362</v>
          </cell>
          <cell r="E240">
            <v>3.0906600866038669</v>
          </cell>
          <cell r="F240">
            <v>1.0509600927958425</v>
          </cell>
          <cell r="G240">
            <v>1.0147566727940418</v>
          </cell>
          <cell r="H240">
            <v>1.0122566727940419</v>
          </cell>
          <cell r="I240">
            <v>4.0899121075878186</v>
          </cell>
          <cell r="J240">
            <v>2.99786417110982</v>
          </cell>
          <cell r="K240">
            <v>228</v>
          </cell>
          <cell r="L240">
            <v>1.0147566727940418</v>
          </cell>
          <cell r="M240">
            <v>0</v>
          </cell>
          <cell r="N240">
            <v>1.3158705401362154</v>
          </cell>
          <cell r="P240">
            <v>1.0509600927958425</v>
          </cell>
          <cell r="Q240">
            <v>0</v>
          </cell>
          <cell r="R240">
            <v>3.8131565535514134</v>
          </cell>
          <cell r="T240">
            <v>1.0147566727940418</v>
          </cell>
          <cell r="U240">
            <v>1.0049999999999999</v>
          </cell>
          <cell r="V240">
            <v>1.3158705401362154</v>
          </cell>
          <cell r="X240">
            <v>1.0122566727940419</v>
          </cell>
          <cell r="Y240">
            <v>1.02</v>
          </cell>
          <cell r="Z240">
            <v>1.4287131097415844</v>
          </cell>
          <cell r="AB240">
            <v>1.0122566727940419</v>
          </cell>
          <cell r="AC240">
            <v>1.02</v>
          </cell>
          <cell r="AD240">
            <v>1.4287131097415844</v>
          </cell>
          <cell r="AF240">
            <v>1.0509600927958425</v>
          </cell>
          <cell r="AG240">
            <v>0</v>
          </cell>
          <cell r="AH240">
            <v>3.8131565535514134</v>
          </cell>
          <cell r="AJ240">
            <v>1.0122566727940419</v>
          </cell>
          <cell r="AK240">
            <v>1.02</v>
          </cell>
          <cell r="AL240">
            <v>1.4287131097415844</v>
          </cell>
          <cell r="AN240">
            <v>1.0147566727940418</v>
          </cell>
          <cell r="AO240">
            <v>1.0049999999999999</v>
          </cell>
          <cell r="AP240">
            <v>1.3158705401362154</v>
          </cell>
          <cell r="AR240">
            <v>42125</v>
          </cell>
          <cell r="AS240">
            <v>4.1580983243793641</v>
          </cell>
          <cell r="AT240">
            <v>1.0503041848140351</v>
          </cell>
          <cell r="AU240">
            <v>1.0509600927958425</v>
          </cell>
          <cell r="AV240">
            <v>1.0509600927958425</v>
          </cell>
          <cell r="AW240">
            <v>7.5559165412428184</v>
          </cell>
        </row>
        <row r="241">
          <cell r="A241">
            <v>42156</v>
          </cell>
          <cell r="B241">
            <v>537.55502490211518</v>
          </cell>
          <cell r="C241">
            <v>211.34914453904562</v>
          </cell>
          <cell r="D241">
            <v>4.2100875331799275</v>
          </cell>
          <cell r="E241">
            <v>3.0995134187793245</v>
          </cell>
          <cell r="F241">
            <v>1.0509600927958425</v>
          </cell>
          <cell r="G241">
            <v>1.0147566727940418</v>
          </cell>
          <cell r="H241">
            <v>1.0122566727940419</v>
          </cell>
          <cell r="I241">
            <v>4.0899121075878186</v>
          </cell>
          <cell r="J241">
            <v>2.99786417110982</v>
          </cell>
          <cell r="K241">
            <v>229</v>
          </cell>
          <cell r="L241">
            <v>1.0147566727940418</v>
          </cell>
          <cell r="M241">
            <v>0</v>
          </cell>
          <cell r="N241">
            <v>1.3158705401362154</v>
          </cell>
          <cell r="P241">
            <v>1.0509600927958425</v>
          </cell>
          <cell r="Q241">
            <v>0</v>
          </cell>
          <cell r="R241">
            <v>3.8131565535514134</v>
          </cell>
          <cell r="T241">
            <v>1.0147566727940418</v>
          </cell>
          <cell r="U241">
            <v>1.0049999999999999</v>
          </cell>
          <cell r="V241">
            <v>1.3158705401362154</v>
          </cell>
          <cell r="X241">
            <v>1.0122566727940419</v>
          </cell>
          <cell r="Y241">
            <v>1.02</v>
          </cell>
          <cell r="Z241">
            <v>1.4287131097415844</v>
          </cell>
          <cell r="AB241">
            <v>1.0122566727940419</v>
          </cell>
          <cell r="AC241">
            <v>1.02</v>
          </cell>
          <cell r="AD241">
            <v>1.4287131097415844</v>
          </cell>
          <cell r="AF241">
            <v>1.0509600927958425</v>
          </cell>
          <cell r="AG241">
            <v>0</v>
          </cell>
          <cell r="AH241">
            <v>3.8131565535514134</v>
          </cell>
          <cell r="AJ241">
            <v>1.0122566727940419</v>
          </cell>
          <cell r="AK241">
            <v>1.02</v>
          </cell>
          <cell r="AL241">
            <v>1.4287131097415844</v>
          </cell>
          <cell r="AN241">
            <v>1.0147566727940418</v>
          </cell>
          <cell r="AO241">
            <v>1.0049999999999999</v>
          </cell>
          <cell r="AP241">
            <v>1.3158705401362154</v>
          </cell>
          <cell r="AR241">
            <v>42156</v>
          </cell>
          <cell r="AS241">
            <v>4.1580983243793641</v>
          </cell>
          <cell r="AT241">
            <v>1.0503041848140351</v>
          </cell>
          <cell r="AU241">
            <v>1.0509600927958425</v>
          </cell>
          <cell r="AV241">
            <v>1.0509600927958425</v>
          </cell>
          <cell r="AW241">
            <v>7.5559165412428184</v>
          </cell>
        </row>
        <row r="242">
          <cell r="A242">
            <v>42186</v>
          </cell>
          <cell r="B242">
            <v>539.7934525086107</v>
          </cell>
          <cell r="C242">
            <v>211.62301796716639</v>
          </cell>
          <cell r="D242">
            <v>4.2205631196049591</v>
          </cell>
          <cell r="E242">
            <v>3.1083921117154003</v>
          </cell>
          <cell r="F242">
            <v>1.0509600927958425</v>
          </cell>
          <cell r="G242">
            <v>1.0147566727940418</v>
          </cell>
          <cell r="H242">
            <v>1.0122566727940419</v>
          </cell>
          <cell r="I242">
            <v>4.0899121075878186</v>
          </cell>
          <cell r="J242">
            <v>2.99786417110982</v>
          </cell>
          <cell r="K242">
            <v>230</v>
          </cell>
          <cell r="L242">
            <v>1.0147566727940418</v>
          </cell>
          <cell r="M242">
            <v>0</v>
          </cell>
          <cell r="N242">
            <v>1.3158705401362154</v>
          </cell>
          <cell r="P242">
            <v>1.0509600927958425</v>
          </cell>
          <cell r="Q242">
            <v>0</v>
          </cell>
          <cell r="R242">
            <v>3.8131565535514134</v>
          </cell>
          <cell r="T242">
            <v>1.0147566727940418</v>
          </cell>
          <cell r="U242">
            <v>1.0049999999999999</v>
          </cell>
          <cell r="V242">
            <v>1.3158705401362154</v>
          </cell>
          <cell r="X242">
            <v>1.0122566727940419</v>
          </cell>
          <cell r="Y242">
            <v>1.02</v>
          </cell>
          <cell r="Z242">
            <v>1.4287131097415844</v>
          </cell>
          <cell r="AB242">
            <v>1.0122566727940419</v>
          </cell>
          <cell r="AC242">
            <v>1.02</v>
          </cell>
          <cell r="AD242">
            <v>1.4287131097415844</v>
          </cell>
          <cell r="AF242">
            <v>1.0509600927958425</v>
          </cell>
          <cell r="AG242">
            <v>0</v>
          </cell>
          <cell r="AH242">
            <v>3.8131565535514134</v>
          </cell>
          <cell r="AJ242">
            <v>1.0122566727940419</v>
          </cell>
          <cell r="AK242">
            <v>1.02</v>
          </cell>
          <cell r="AL242">
            <v>1.4287131097415844</v>
          </cell>
          <cell r="AN242">
            <v>1.0147566727940418</v>
          </cell>
          <cell r="AO242">
            <v>1.0049999999999999</v>
          </cell>
          <cell r="AP242">
            <v>1.3158705401362154</v>
          </cell>
          <cell r="AR242">
            <v>42186</v>
          </cell>
          <cell r="AS242">
            <v>4.1580983243793641</v>
          </cell>
          <cell r="AT242">
            <v>1.0503041848140351</v>
          </cell>
          <cell r="AU242">
            <v>1.0509600927958425</v>
          </cell>
          <cell r="AV242">
            <v>1.0509600927958425</v>
          </cell>
          <cell r="AW242">
            <v>7.5559165412428184</v>
          </cell>
        </row>
        <row r="243">
          <cell r="A243">
            <v>42217</v>
          </cell>
          <cell r="B243">
            <v>542.04120112954649</v>
          </cell>
          <cell r="C243">
            <v>211.89724628981389</v>
          </cell>
          <cell r="D243">
            <v>4.2310647715001464</v>
          </cell>
          <cell r="E243">
            <v>3.1172962380591125</v>
          </cell>
          <cell r="F243">
            <v>1.0509600927958425</v>
          </cell>
          <cell r="G243">
            <v>1.0147566727940418</v>
          </cell>
          <cell r="H243">
            <v>1.0122566727940419</v>
          </cell>
          <cell r="I243">
            <v>4.0899121075878186</v>
          </cell>
          <cell r="J243">
            <v>2.99786417110982</v>
          </cell>
          <cell r="K243">
            <v>231</v>
          </cell>
          <cell r="L243">
            <v>1.0147566727940418</v>
          </cell>
          <cell r="M243">
            <v>0</v>
          </cell>
          <cell r="N243">
            <v>1.3158705401362154</v>
          </cell>
          <cell r="P243">
            <v>1.0509600927958425</v>
          </cell>
          <cell r="Q243">
            <v>0</v>
          </cell>
          <cell r="R243">
            <v>3.8131565535514134</v>
          </cell>
          <cell r="T243">
            <v>1.0147566727940418</v>
          </cell>
          <cell r="U243">
            <v>1.0049999999999999</v>
          </cell>
          <cell r="V243">
            <v>1.3158705401362154</v>
          </cell>
          <cell r="X243">
            <v>1.0122566727940419</v>
          </cell>
          <cell r="Y243">
            <v>1.02</v>
          </cell>
          <cell r="Z243">
            <v>1.4287131097415844</v>
          </cell>
          <cell r="AB243">
            <v>1.0122566727940419</v>
          </cell>
          <cell r="AC243">
            <v>1.02</v>
          </cell>
          <cell r="AD243">
            <v>1.4287131097415844</v>
          </cell>
          <cell r="AF243">
            <v>1.0509600927958425</v>
          </cell>
          <cell r="AG243">
            <v>0</v>
          </cell>
          <cell r="AH243">
            <v>3.8131565535514134</v>
          </cell>
          <cell r="AJ243">
            <v>1.0122566727940419</v>
          </cell>
          <cell r="AK243">
            <v>1.02</v>
          </cell>
          <cell r="AL243">
            <v>1.4287131097415844</v>
          </cell>
          <cell r="AN243">
            <v>1.0147566727940418</v>
          </cell>
          <cell r="AO243">
            <v>1.0049999999999999</v>
          </cell>
          <cell r="AP243">
            <v>1.3158705401362154</v>
          </cell>
          <cell r="AR243">
            <v>42217</v>
          </cell>
          <cell r="AS243">
            <v>4.1580983243793641</v>
          </cell>
          <cell r="AT243">
            <v>1.0503041848140351</v>
          </cell>
          <cell r="AU243">
            <v>1.0509600927958425</v>
          </cell>
          <cell r="AV243">
            <v>1.0509600927958425</v>
          </cell>
          <cell r="AW243">
            <v>7.5559165412428184</v>
          </cell>
        </row>
        <row r="244">
          <cell r="A244">
            <v>42248</v>
          </cell>
          <cell r="B244">
            <v>544.2983095784673</v>
          </cell>
          <cell r="C244">
            <v>212.17182996687259</v>
          </cell>
          <cell r="D244">
            <v>4.2415925537218806</v>
          </cell>
          <cell r="E244">
            <v>3.1262258706655786</v>
          </cell>
          <cell r="F244">
            <v>1.0509600927958425</v>
          </cell>
          <cell r="G244">
            <v>1.0147566727940418</v>
          </cell>
          <cell r="H244">
            <v>1.0122566727940419</v>
          </cell>
          <cell r="I244">
            <v>4.0899121075878186</v>
          </cell>
          <cell r="J244">
            <v>2.99786417110982</v>
          </cell>
          <cell r="K244">
            <v>232</v>
          </cell>
          <cell r="L244">
            <v>1.0147566727940418</v>
          </cell>
          <cell r="M244">
            <v>0</v>
          </cell>
          <cell r="N244">
            <v>1.3158705401362154</v>
          </cell>
          <cell r="P244">
            <v>1.0509600927958425</v>
          </cell>
          <cell r="Q244">
            <v>0</v>
          </cell>
          <cell r="R244">
            <v>3.8131565535514134</v>
          </cell>
          <cell r="T244">
            <v>1.0147566727940418</v>
          </cell>
          <cell r="U244">
            <v>1.0049999999999999</v>
          </cell>
          <cell r="V244">
            <v>1.3158705401362154</v>
          </cell>
          <cell r="X244">
            <v>1.0122566727940419</v>
          </cell>
          <cell r="Y244">
            <v>1.02</v>
          </cell>
          <cell r="Z244">
            <v>1.4287131097415844</v>
          </cell>
          <cell r="AB244">
            <v>1.0122566727940419</v>
          </cell>
          <cell r="AC244">
            <v>1.02</v>
          </cell>
          <cell r="AD244">
            <v>1.4287131097415844</v>
          </cell>
          <cell r="AF244">
            <v>1.0509600927958425</v>
          </cell>
          <cell r="AG244">
            <v>0</v>
          </cell>
          <cell r="AH244">
            <v>3.8131565535514134</v>
          </cell>
          <cell r="AJ244">
            <v>1.0122566727940419</v>
          </cell>
          <cell r="AK244">
            <v>1.02</v>
          </cell>
          <cell r="AL244">
            <v>1.4287131097415844</v>
          </cell>
          <cell r="AN244">
            <v>1.0147566727940418</v>
          </cell>
          <cell r="AO244">
            <v>1.0049999999999999</v>
          </cell>
          <cell r="AP244">
            <v>1.3158705401362154</v>
          </cell>
          <cell r="AR244">
            <v>42248</v>
          </cell>
          <cell r="AS244">
            <v>4.1580983243793641</v>
          </cell>
          <cell r="AT244">
            <v>1.0503041848140351</v>
          </cell>
          <cell r="AU244">
            <v>1.0509600927958425</v>
          </cell>
          <cell r="AV244">
            <v>1.0509600927958425</v>
          </cell>
          <cell r="AW244">
            <v>7.5559165412428184</v>
          </cell>
        </row>
        <row r="245">
          <cell r="A245">
            <v>42278</v>
          </cell>
          <cell r="B245">
            <v>546.56481683054096</v>
          </cell>
          <cell r="C245">
            <v>212.44676945882284</v>
          </cell>
          <cell r="D245">
            <v>4.2521465312879299</v>
          </cell>
          <cell r="E245">
            <v>3.1351810825986139</v>
          </cell>
          <cell r="F245">
            <v>1.0509600927958425</v>
          </cell>
          <cell r="G245">
            <v>1.0147566727940418</v>
          </cell>
          <cell r="H245">
            <v>1.0122566727940419</v>
          </cell>
          <cell r="I245">
            <v>4.0899121075878186</v>
          </cell>
          <cell r="J245">
            <v>2.99786417110982</v>
          </cell>
          <cell r="K245">
            <v>233</v>
          </cell>
          <cell r="L245">
            <v>1.0147566727940418</v>
          </cell>
          <cell r="M245">
            <v>0</v>
          </cell>
          <cell r="N245">
            <v>1.3158705401362154</v>
          </cell>
          <cell r="P245">
            <v>1.0509600927958425</v>
          </cell>
          <cell r="Q245">
            <v>0</v>
          </cell>
          <cell r="R245">
            <v>3.8131565535514134</v>
          </cell>
          <cell r="T245">
            <v>1.0147566727940418</v>
          </cell>
          <cell r="U245">
            <v>1.0049999999999999</v>
          </cell>
          <cell r="V245">
            <v>1.3158705401362154</v>
          </cell>
          <cell r="X245">
            <v>1.0122566727940419</v>
          </cell>
          <cell r="Y245">
            <v>1.02</v>
          </cell>
          <cell r="Z245">
            <v>1.4287131097415844</v>
          </cell>
          <cell r="AB245">
            <v>1.0122566727940419</v>
          </cell>
          <cell r="AC245">
            <v>1.02</v>
          </cell>
          <cell r="AD245">
            <v>1.4287131097415844</v>
          </cell>
          <cell r="AF245">
            <v>1.0509600927958425</v>
          </cell>
          <cell r="AG245">
            <v>0</v>
          </cell>
          <cell r="AH245">
            <v>3.8131565535514134</v>
          </cell>
          <cell r="AJ245">
            <v>1.0122566727940419</v>
          </cell>
          <cell r="AK245">
            <v>1.02</v>
          </cell>
          <cell r="AL245">
            <v>1.4287131097415844</v>
          </cell>
          <cell r="AN245">
            <v>1.0147566727940418</v>
          </cell>
          <cell r="AO245">
            <v>1.0049999999999999</v>
          </cell>
          <cell r="AP245">
            <v>1.3158705401362154</v>
          </cell>
          <cell r="AR245">
            <v>42278</v>
          </cell>
          <cell r="AS245">
            <v>4.1580983243793641</v>
          </cell>
          <cell r="AT245">
            <v>1.0503041848140351</v>
          </cell>
          <cell r="AU245">
            <v>1.0509600927958425</v>
          </cell>
          <cell r="AV245">
            <v>1.0509600927958425</v>
          </cell>
          <cell r="AW245">
            <v>7.5559165412428184</v>
          </cell>
        </row>
        <row r="246">
          <cell r="A246">
            <v>42309</v>
          </cell>
          <cell r="B246">
            <v>548.8407620232316</v>
          </cell>
          <cell r="C246">
            <v>212.72206522674171</v>
          </cell>
          <cell r="D246">
            <v>4.2627267693778395</v>
          </cell>
          <cell r="E246">
            <v>3.1441619471313285</v>
          </cell>
          <cell r="F246">
            <v>1.0509600927958425</v>
          </cell>
          <cell r="G246">
            <v>1.0147566727940418</v>
          </cell>
          <cell r="H246">
            <v>1.0122566727940419</v>
          </cell>
          <cell r="I246">
            <v>4.0899121075878186</v>
          </cell>
          <cell r="J246">
            <v>2.99786417110982</v>
          </cell>
          <cell r="K246">
            <v>234</v>
          </cell>
          <cell r="L246">
            <v>1.0147566727940418</v>
          </cell>
          <cell r="M246">
            <v>0</v>
          </cell>
          <cell r="N246">
            <v>1.3158705401362154</v>
          </cell>
          <cell r="P246">
            <v>1.0509600927958425</v>
          </cell>
          <cell r="Q246">
            <v>0</v>
          </cell>
          <cell r="R246">
            <v>3.8131565535514134</v>
          </cell>
          <cell r="T246">
            <v>1.0147566727940418</v>
          </cell>
          <cell r="U246">
            <v>1.0049999999999999</v>
          </cell>
          <cell r="V246">
            <v>1.3158705401362154</v>
          </cell>
          <cell r="X246">
            <v>1.0122566727940419</v>
          </cell>
          <cell r="Y246">
            <v>1.02</v>
          </cell>
          <cell r="Z246">
            <v>1.4287131097415844</v>
          </cell>
          <cell r="AB246">
            <v>1.0122566727940419</v>
          </cell>
          <cell r="AC246">
            <v>1.02</v>
          </cell>
          <cell r="AD246">
            <v>1.4287131097415844</v>
          </cell>
          <cell r="AF246">
            <v>1.0509600927958425</v>
          </cell>
          <cell r="AG246">
            <v>0</v>
          </cell>
          <cell r="AH246">
            <v>3.8131565535514134</v>
          </cell>
          <cell r="AJ246">
            <v>1.0122566727940419</v>
          </cell>
          <cell r="AK246">
            <v>1.02</v>
          </cell>
          <cell r="AL246">
            <v>1.4287131097415844</v>
          </cell>
          <cell r="AN246">
            <v>1.0147566727940418</v>
          </cell>
          <cell r="AO246">
            <v>1.0049999999999999</v>
          </cell>
          <cell r="AP246">
            <v>1.3158705401362154</v>
          </cell>
          <cell r="AR246">
            <v>42309</v>
          </cell>
          <cell r="AS246">
            <v>4.1580983243793641</v>
          </cell>
          <cell r="AT246">
            <v>1.0503041848140351</v>
          </cell>
          <cell r="AU246">
            <v>1.0509600927958425</v>
          </cell>
          <cell r="AV246">
            <v>1.0509600927958425</v>
          </cell>
          <cell r="AW246">
            <v>7.5559165412428184</v>
          </cell>
        </row>
        <row r="247">
          <cell r="A247">
            <v>42339</v>
          </cell>
          <cell r="B247">
            <v>551.12618445697512</v>
          </cell>
          <cell r="C247">
            <v>212.99771773230373</v>
          </cell>
          <cell r="D247">
            <v>4.2733333333333343</v>
          </cell>
          <cell r="E247">
            <v>3.1531685377467249</v>
          </cell>
          <cell r="F247">
            <v>1.0509600927958425</v>
          </cell>
          <cell r="G247">
            <v>1.0147566727940418</v>
          </cell>
          <cell r="H247">
            <v>1.0122566727940419</v>
          </cell>
          <cell r="I247">
            <v>4.0899121075878186</v>
          </cell>
          <cell r="J247">
            <v>2.99786417110982</v>
          </cell>
          <cell r="K247">
            <v>235</v>
          </cell>
          <cell r="L247">
            <v>1.0147566727940418</v>
          </cell>
          <cell r="M247">
            <v>0</v>
          </cell>
          <cell r="N247">
            <v>1.3158705401362154</v>
          </cell>
          <cell r="P247">
            <v>1.0509600927958425</v>
          </cell>
          <cell r="Q247">
            <v>0</v>
          </cell>
          <cell r="R247">
            <v>3.8131565535514134</v>
          </cell>
          <cell r="T247">
            <v>1.0147566727940418</v>
          </cell>
          <cell r="U247">
            <v>1.0049999999999999</v>
          </cell>
          <cell r="V247">
            <v>1.3158705401362154</v>
          </cell>
          <cell r="X247">
            <v>1.0122566727940419</v>
          </cell>
          <cell r="Y247">
            <v>1.02</v>
          </cell>
          <cell r="Z247">
            <v>1.4287131097415844</v>
          </cell>
          <cell r="AB247">
            <v>1.0122566727940419</v>
          </cell>
          <cell r="AC247">
            <v>1.02</v>
          </cell>
          <cell r="AD247">
            <v>1.4287131097415844</v>
          </cell>
          <cell r="AF247">
            <v>1.0509600927958425</v>
          </cell>
          <cell r="AG247">
            <v>0</v>
          </cell>
          <cell r="AH247">
            <v>3.8131565535514134</v>
          </cell>
          <cell r="AJ247">
            <v>1.0122566727940419</v>
          </cell>
          <cell r="AK247">
            <v>1.02</v>
          </cell>
          <cell r="AL247">
            <v>1.4287131097415844</v>
          </cell>
          <cell r="AN247">
            <v>1.0147566727940418</v>
          </cell>
          <cell r="AO247">
            <v>1.0049999999999999</v>
          </cell>
          <cell r="AP247">
            <v>1.3158705401362154</v>
          </cell>
          <cell r="AR247">
            <v>42339</v>
          </cell>
          <cell r="AS247">
            <v>4.1580983243793641</v>
          </cell>
          <cell r="AT247">
            <v>1.0503041848140351</v>
          </cell>
          <cell r="AU247">
            <v>1.0509600927958425</v>
          </cell>
          <cell r="AV247">
            <v>1.0509600927958425</v>
          </cell>
          <cell r="AW247">
            <v>7.5559165412428184</v>
          </cell>
        </row>
        <row r="248">
          <cell r="A248">
            <v>42370</v>
          </cell>
          <cell r="B248">
            <v>553.37149761949479</v>
          </cell>
          <cell r="C248">
            <v>213.30212082821274</v>
          </cell>
          <cell r="D248">
            <v>4.2836579875982705</v>
          </cell>
          <cell r="E248">
            <v>3.1614964756907016</v>
          </cell>
          <cell r="F248">
            <v>1.0509600927958425</v>
          </cell>
          <cell r="G248">
            <v>1.0147566727940418</v>
          </cell>
          <cell r="H248">
            <v>1.0122566727940419</v>
          </cell>
          <cell r="I248">
            <v>4.2154771877739705</v>
          </cell>
          <cell r="J248">
            <v>3.104100916844279</v>
          </cell>
          <cell r="K248">
            <v>236</v>
          </cell>
          <cell r="L248">
            <v>1.0147566727940418</v>
          </cell>
          <cell r="M248">
            <v>0</v>
          </cell>
          <cell r="N248">
            <v>1.3158705401362154</v>
          </cell>
          <cell r="P248">
            <v>1.0509600927958425</v>
          </cell>
          <cell r="Q248">
            <v>0</v>
          </cell>
          <cell r="R248">
            <v>3.8131565535514134</v>
          </cell>
          <cell r="T248">
            <v>1.0147566727940418</v>
          </cell>
          <cell r="U248">
            <v>1.0049999999999999</v>
          </cell>
          <cell r="V248">
            <v>1.3158705401362154</v>
          </cell>
          <cell r="X248">
            <v>1.0122566727940419</v>
          </cell>
          <cell r="Y248">
            <v>1.02</v>
          </cell>
          <cell r="Z248">
            <v>1.4287131097415844</v>
          </cell>
          <cell r="AB248">
            <v>1.0122566727940419</v>
          </cell>
          <cell r="AC248">
            <v>1.02</v>
          </cell>
          <cell r="AD248">
            <v>1.4287131097415844</v>
          </cell>
          <cell r="AF248">
            <v>1.0509600927958425</v>
          </cell>
          <cell r="AG248">
            <v>0</v>
          </cell>
          <cell r="AH248">
            <v>3.8131565535514134</v>
          </cell>
          <cell r="AJ248">
            <v>1.0122566727940419</v>
          </cell>
          <cell r="AK248">
            <v>1.02</v>
          </cell>
          <cell r="AL248">
            <v>1.4287131097415844</v>
          </cell>
          <cell r="AN248">
            <v>1.0147566727940418</v>
          </cell>
          <cell r="AO248">
            <v>1.0049999999999999</v>
          </cell>
          <cell r="AP248">
            <v>1.3158705401362154</v>
          </cell>
          <cell r="AR248">
            <v>42370</v>
          </cell>
          <cell r="AS248">
            <v>4.1580983243793641</v>
          </cell>
          <cell r="AT248">
            <v>1.0503041848140351</v>
          </cell>
          <cell r="AU248">
            <v>1.0509600927958425</v>
          </cell>
          <cell r="AV248">
            <v>1.0509600927958425</v>
          </cell>
          <cell r="AW248">
            <v>7.5559165412428184</v>
          </cell>
        </row>
        <row r="249">
          <cell r="A249">
            <v>42401</v>
          </cell>
          <cell r="B249">
            <v>555.62595829004431</v>
          </cell>
          <cell r="C249">
            <v>213.60695895810139</v>
          </cell>
          <cell r="D249">
            <v>4.2940075869066598</v>
          </cell>
          <cell r="E249">
            <v>3.1698464088276306</v>
          </cell>
          <cell r="F249">
            <v>1.0509600927958425</v>
          </cell>
          <cell r="G249">
            <v>1.0147566727940418</v>
          </cell>
          <cell r="H249">
            <v>1.0122566727940419</v>
          </cell>
          <cell r="I249">
            <v>4.2154771877739705</v>
          </cell>
          <cell r="J249">
            <v>3.104100916844279</v>
          </cell>
          <cell r="K249">
            <v>237</v>
          </cell>
          <cell r="L249">
            <v>1.0147566727940418</v>
          </cell>
          <cell r="M249">
            <v>0</v>
          </cell>
          <cell r="N249">
            <v>1.3158705401362154</v>
          </cell>
          <cell r="P249">
            <v>1.0509600927958425</v>
          </cell>
          <cell r="Q249">
            <v>0</v>
          </cell>
          <cell r="R249">
            <v>3.8131565535514134</v>
          </cell>
          <cell r="T249">
            <v>1.0147566727940418</v>
          </cell>
          <cell r="U249">
            <v>1.0049999999999999</v>
          </cell>
          <cell r="V249">
            <v>1.3158705401362154</v>
          </cell>
          <cell r="X249">
            <v>1.0122566727940419</v>
          </cell>
          <cell r="Y249">
            <v>1.02</v>
          </cell>
          <cell r="Z249">
            <v>1.4287131097415844</v>
          </cell>
          <cell r="AB249">
            <v>1.0122566727940419</v>
          </cell>
          <cell r="AC249">
            <v>1.02</v>
          </cell>
          <cell r="AD249">
            <v>1.4287131097415844</v>
          </cell>
          <cell r="AF249">
            <v>1.0509600927958425</v>
          </cell>
          <cell r="AG249">
            <v>0</v>
          </cell>
          <cell r="AH249">
            <v>3.8131565535514134</v>
          </cell>
          <cell r="AJ249">
            <v>1.0122566727940419</v>
          </cell>
          <cell r="AK249">
            <v>1.02</v>
          </cell>
          <cell r="AL249">
            <v>1.4287131097415844</v>
          </cell>
          <cell r="AN249">
            <v>1.0147566727940418</v>
          </cell>
          <cell r="AO249">
            <v>1.0049999999999999</v>
          </cell>
          <cell r="AP249">
            <v>1.3158705401362154</v>
          </cell>
          <cell r="AR249">
            <v>42401</v>
          </cell>
          <cell r="AS249">
            <v>4.1580983243793641</v>
          </cell>
          <cell r="AT249">
            <v>1.0503041848140351</v>
          </cell>
          <cell r="AU249">
            <v>1.0509600927958425</v>
          </cell>
          <cell r="AV249">
            <v>1.0509600927958425</v>
          </cell>
          <cell r="AW249">
            <v>7.5559165412428184</v>
          </cell>
        </row>
        <row r="250">
          <cell r="A250">
            <v>42430</v>
          </cell>
          <cell r="B250">
            <v>557.88960373598786</v>
          </cell>
          <cell r="C250">
            <v>213.91223274369321</v>
          </cell>
          <cell r="D250">
            <v>4.3043821915273677</v>
          </cell>
          <cell r="E250">
            <v>3.1782183952497447</v>
          </cell>
          <cell r="F250">
            <v>1.0509600927958425</v>
          </cell>
          <cell r="G250">
            <v>1.0147566727940418</v>
          </cell>
          <cell r="H250">
            <v>1.0122566727940419</v>
          </cell>
          <cell r="I250">
            <v>4.2154771877739705</v>
          </cell>
          <cell r="J250">
            <v>3.104100916844279</v>
          </cell>
          <cell r="K250">
            <v>238</v>
          </cell>
          <cell r="L250">
            <v>1.0147566727940418</v>
          </cell>
          <cell r="M250">
            <v>0</v>
          </cell>
          <cell r="N250">
            <v>1.3158705401362154</v>
          </cell>
          <cell r="P250">
            <v>1.0509600927958425</v>
          </cell>
          <cell r="Q250">
            <v>0</v>
          </cell>
          <cell r="R250">
            <v>3.8131565535514134</v>
          </cell>
          <cell r="T250">
            <v>1.0147566727940418</v>
          </cell>
          <cell r="U250">
            <v>1.0049999999999999</v>
          </cell>
          <cell r="V250">
            <v>1.3158705401362154</v>
          </cell>
          <cell r="X250">
            <v>1.0122566727940419</v>
          </cell>
          <cell r="Y250">
            <v>1.02</v>
          </cell>
          <cell r="Z250">
            <v>1.4287131097415844</v>
          </cell>
          <cell r="AB250">
            <v>1.0122566727940419</v>
          </cell>
          <cell r="AC250">
            <v>1.02</v>
          </cell>
          <cell r="AD250">
            <v>1.4287131097415844</v>
          </cell>
          <cell r="AF250">
            <v>1.0509600927958425</v>
          </cell>
          <cell r="AG250">
            <v>0</v>
          </cell>
          <cell r="AH250">
            <v>3.8131565535514134</v>
          </cell>
          <cell r="AJ250">
            <v>1.0122566727940419</v>
          </cell>
          <cell r="AK250">
            <v>1.02</v>
          </cell>
          <cell r="AL250">
            <v>1.4287131097415844</v>
          </cell>
          <cell r="AN250">
            <v>1.0147566727940418</v>
          </cell>
          <cell r="AO250">
            <v>1.0049999999999999</v>
          </cell>
          <cell r="AP250">
            <v>1.3158705401362154</v>
          </cell>
          <cell r="AR250">
            <v>42430</v>
          </cell>
          <cell r="AS250">
            <v>4.1580983243793641</v>
          </cell>
          <cell r="AT250">
            <v>1.0503041848140351</v>
          </cell>
          <cell r="AU250">
            <v>1.0509600927958425</v>
          </cell>
          <cell r="AV250">
            <v>1.0509600927958425</v>
          </cell>
          <cell r="AW250">
            <v>7.5559165412428184</v>
          </cell>
        </row>
        <row r="251">
          <cell r="A251">
            <v>42461</v>
          </cell>
          <cell r="B251">
            <v>560.1624713765184</v>
          </cell>
          <cell r="C251">
            <v>214.21794280760022</v>
          </cell>
          <cell r="D251">
            <v>4.3147818618748719</v>
          </cell>
          <cell r="E251">
            <v>3.1866124932027069</v>
          </cell>
          <cell r="F251">
            <v>1.0509600927958425</v>
          </cell>
          <cell r="G251">
            <v>1.0147566727940418</v>
          </cell>
          <cell r="H251">
            <v>1.0122566727940419</v>
          </cell>
          <cell r="I251">
            <v>4.2154771877739705</v>
          </cell>
          <cell r="J251">
            <v>3.104100916844279</v>
          </cell>
          <cell r="K251">
            <v>239</v>
          </cell>
          <cell r="L251">
            <v>1.0147566727940418</v>
          </cell>
          <cell r="M251">
            <v>0</v>
          </cell>
          <cell r="N251">
            <v>1.3158705401362154</v>
          </cell>
          <cell r="P251">
            <v>1.0509600927958425</v>
          </cell>
          <cell r="Q251">
            <v>0</v>
          </cell>
          <cell r="R251">
            <v>3.8131565535514134</v>
          </cell>
          <cell r="T251">
            <v>1.0147566727940418</v>
          </cell>
          <cell r="U251">
            <v>1.0049999999999999</v>
          </cell>
          <cell r="V251">
            <v>1.3158705401362154</v>
          </cell>
          <cell r="X251">
            <v>1.0122566727940419</v>
          </cell>
          <cell r="Y251">
            <v>1.02</v>
          </cell>
          <cell r="Z251">
            <v>1.4287131097415844</v>
          </cell>
          <cell r="AB251">
            <v>1.0122566727940419</v>
          </cell>
          <cell r="AC251">
            <v>1.02</v>
          </cell>
          <cell r="AD251">
            <v>1.4287131097415844</v>
          </cell>
          <cell r="AF251">
            <v>1.0509600927958425</v>
          </cell>
          <cell r="AG251">
            <v>0</v>
          </cell>
          <cell r="AH251">
            <v>3.8131565535514134</v>
          </cell>
          <cell r="AJ251">
            <v>1.0122566727940419</v>
          </cell>
          <cell r="AK251">
            <v>1.02</v>
          </cell>
          <cell r="AL251">
            <v>1.4287131097415844</v>
          </cell>
          <cell r="AN251">
            <v>1.0147566727940418</v>
          </cell>
          <cell r="AO251">
            <v>1.0049999999999999</v>
          </cell>
          <cell r="AP251">
            <v>1.3158705401362154</v>
          </cell>
          <cell r="AR251">
            <v>42461</v>
          </cell>
          <cell r="AS251">
            <v>4.1580983243793641</v>
          </cell>
          <cell r="AT251">
            <v>1.0503041848140351</v>
          </cell>
          <cell r="AU251">
            <v>1.0509600927958425</v>
          </cell>
          <cell r="AV251">
            <v>1.0509600927958425</v>
          </cell>
          <cell r="AW251">
            <v>7.5559165412428184</v>
          </cell>
        </row>
        <row r="252">
          <cell r="A252">
            <v>42491</v>
          </cell>
          <cell r="B252">
            <v>562.44459878327643</v>
          </cell>
          <cell r="C252">
            <v>214.52408977332428</v>
          </cell>
          <cell r="D252">
            <v>4.3252066585096163</v>
          </cell>
          <cell r="E252">
            <v>3.195028761086014</v>
          </cell>
          <cell r="F252">
            <v>1.0507525598968717</v>
          </cell>
          <cell r="G252">
            <v>1.0162022884799078</v>
          </cell>
          <cell r="H252">
            <v>1.0137022884799078</v>
          </cell>
          <cell r="I252">
            <v>4.2154771877739705</v>
          </cell>
          <cell r="J252">
            <v>3.104100916844279</v>
          </cell>
          <cell r="K252">
            <v>240</v>
          </cell>
          <cell r="L252">
            <v>1.0162022884799078</v>
          </cell>
          <cell r="M252">
            <v>0</v>
          </cell>
          <cell r="N252">
            <v>1.3371906542297145</v>
          </cell>
          <cell r="P252">
            <v>1.0507525598968717</v>
          </cell>
          <cell r="Q252">
            <v>0</v>
          </cell>
          <cell r="R252">
            <v>4.0066840099316803</v>
          </cell>
          <cell r="T252">
            <v>1.0162022884799078</v>
          </cell>
          <cell r="U252">
            <v>1.0049999999999999</v>
          </cell>
          <cell r="V252">
            <v>1.3371906542297145</v>
          </cell>
          <cell r="X252">
            <v>1.0137022884799078</v>
          </cell>
          <cell r="Y252">
            <v>1.02</v>
          </cell>
          <cell r="Z252">
            <v>1.4572873719364161</v>
          </cell>
          <cell r="AB252">
            <v>1.0137022884799078</v>
          </cell>
          <cell r="AC252">
            <v>1.02</v>
          </cell>
          <cell r="AD252">
            <v>1.4572873719364161</v>
          </cell>
          <cell r="AF252">
            <v>1.0507525598968717</v>
          </cell>
          <cell r="AG252">
            <v>0</v>
          </cell>
          <cell r="AH252">
            <v>4.0066840099316803</v>
          </cell>
          <cell r="AJ252">
            <v>1.0137022884799078</v>
          </cell>
          <cell r="AK252">
            <v>1.02</v>
          </cell>
          <cell r="AL252">
            <v>1.4572873719364161</v>
          </cell>
          <cell r="AN252">
            <v>1.0162022884799078</v>
          </cell>
          <cell r="AO252">
            <v>1.0049999999999999</v>
          </cell>
          <cell r="AP252">
            <v>1.3371906542297145</v>
          </cell>
          <cell r="AR252">
            <v>42491</v>
          </cell>
          <cell r="AS252">
            <v>4.1580983243793641</v>
          </cell>
          <cell r="AT252">
            <v>1.0503041848140351</v>
          </cell>
          <cell r="AU252">
            <v>1.0507525598968717</v>
          </cell>
          <cell r="AV252">
            <v>1.0507525598968717</v>
          </cell>
          <cell r="AW252">
            <v>7.9393986480780079</v>
          </cell>
        </row>
        <row r="253">
          <cell r="A253">
            <v>42522</v>
          </cell>
          <cell r="B253">
            <v>564.73602368097113</v>
          </cell>
          <cell r="C253">
            <v>214.8306742652583</v>
          </cell>
          <cell r="D253">
            <v>4.3356566421383631</v>
          </cell>
          <cell r="E253">
            <v>3.2034672574534042</v>
          </cell>
          <cell r="F253">
            <v>1.0507525598968717</v>
          </cell>
          <cell r="G253">
            <v>1.0162022884799078</v>
          </cell>
          <cell r="H253">
            <v>1.0137022884799078</v>
          </cell>
          <cell r="I253">
            <v>4.2154771877739705</v>
          </cell>
          <cell r="J253">
            <v>3.104100916844279</v>
          </cell>
          <cell r="K253">
            <v>241</v>
          </cell>
          <cell r="L253">
            <v>1.0162022884799078</v>
          </cell>
          <cell r="M253">
            <v>0</v>
          </cell>
          <cell r="N253">
            <v>1.3371906542297145</v>
          </cell>
          <cell r="P253">
            <v>1.0507525598968717</v>
          </cell>
          <cell r="Q253">
            <v>0</v>
          </cell>
          <cell r="R253">
            <v>4.0066840099316803</v>
          </cell>
          <cell r="T253">
            <v>1.0162022884799078</v>
          </cell>
          <cell r="U253">
            <v>1.0049999999999999</v>
          </cell>
          <cell r="V253">
            <v>1.3371906542297145</v>
          </cell>
          <cell r="X253">
            <v>1.0137022884799078</v>
          </cell>
          <cell r="Y253">
            <v>1.02</v>
          </cell>
          <cell r="Z253">
            <v>1.4572873719364161</v>
          </cell>
          <cell r="AB253">
            <v>1.0137022884799078</v>
          </cell>
          <cell r="AC253">
            <v>1.02</v>
          </cell>
          <cell r="AD253">
            <v>1.4572873719364161</v>
          </cell>
          <cell r="AF253">
            <v>1.0507525598968717</v>
          </cell>
          <cell r="AG253">
            <v>0</v>
          </cell>
          <cell r="AH253">
            <v>4.0066840099316803</v>
          </cell>
          <cell r="AJ253">
            <v>1.0137022884799078</v>
          </cell>
          <cell r="AK253">
            <v>1.02</v>
          </cell>
          <cell r="AL253">
            <v>1.4572873719364161</v>
          </cell>
          <cell r="AN253">
            <v>1.0162022884799078</v>
          </cell>
          <cell r="AO253">
            <v>1.0049999999999999</v>
          </cell>
          <cell r="AP253">
            <v>1.3371906542297145</v>
          </cell>
          <cell r="AR253">
            <v>42522</v>
          </cell>
          <cell r="AS253">
            <v>4.1580983243793641</v>
          </cell>
          <cell r="AT253">
            <v>1.0503041848140351</v>
          </cell>
          <cell r="AU253">
            <v>1.0507525598968717</v>
          </cell>
          <cell r="AV253">
            <v>1.0507525598968717</v>
          </cell>
          <cell r="AW253">
            <v>7.9393986480780079</v>
          </cell>
        </row>
        <row r="254">
          <cell r="A254">
            <v>42552</v>
          </cell>
          <cell r="B254">
            <v>567.03678394800386</v>
          </cell>
          <cell r="C254">
            <v>215.13769690868753</v>
          </cell>
          <cell r="D254">
            <v>4.3461318736145458</v>
          </cell>
          <cell r="E254">
            <v>3.2119280410132633</v>
          </cell>
          <cell r="F254">
            <v>1.0507525598968717</v>
          </cell>
          <cell r="G254">
            <v>1.0162022884799078</v>
          </cell>
          <cell r="H254">
            <v>1.0137022884799078</v>
          </cell>
          <cell r="I254">
            <v>4.2154771877739705</v>
          </cell>
          <cell r="J254">
            <v>3.104100916844279</v>
          </cell>
          <cell r="K254">
            <v>242</v>
          </cell>
          <cell r="L254">
            <v>1.0162022884799078</v>
          </cell>
          <cell r="M254">
            <v>0</v>
          </cell>
          <cell r="N254">
            <v>1.3371906542297145</v>
          </cell>
          <cell r="P254">
            <v>1.0507525598968717</v>
          </cell>
          <cell r="Q254">
            <v>0</v>
          </cell>
          <cell r="R254">
            <v>4.0066840099316803</v>
          </cell>
          <cell r="T254">
            <v>1.0162022884799078</v>
          </cell>
          <cell r="U254">
            <v>1.0049999999999999</v>
          </cell>
          <cell r="V254">
            <v>1.3371906542297145</v>
          </cell>
          <cell r="X254">
            <v>1.0137022884799078</v>
          </cell>
          <cell r="Y254">
            <v>1.02</v>
          </cell>
          <cell r="Z254">
            <v>1.4572873719364161</v>
          </cell>
          <cell r="AB254">
            <v>1.0137022884799078</v>
          </cell>
          <cell r="AC254">
            <v>1.02</v>
          </cell>
          <cell r="AD254">
            <v>1.4572873719364161</v>
          </cell>
          <cell r="AF254">
            <v>1.0507525598968717</v>
          </cell>
          <cell r="AG254">
            <v>0</v>
          </cell>
          <cell r="AH254">
            <v>4.0066840099316803</v>
          </cell>
          <cell r="AJ254">
            <v>1.0137022884799078</v>
          </cell>
          <cell r="AK254">
            <v>1.02</v>
          </cell>
          <cell r="AL254">
            <v>1.4572873719364161</v>
          </cell>
          <cell r="AN254">
            <v>1.0162022884799078</v>
          </cell>
          <cell r="AO254">
            <v>1.0049999999999999</v>
          </cell>
          <cell r="AP254">
            <v>1.3371906542297145</v>
          </cell>
          <cell r="AR254">
            <v>42552</v>
          </cell>
          <cell r="AS254">
            <v>4.1580983243793641</v>
          </cell>
          <cell r="AT254">
            <v>1.0503041848140351</v>
          </cell>
          <cell r="AU254">
            <v>1.0507525598968717</v>
          </cell>
          <cell r="AV254">
            <v>1.0507525598968717</v>
          </cell>
          <cell r="AW254">
            <v>7.9393986480780079</v>
          </cell>
        </row>
        <row r="255">
          <cell r="A255">
            <v>42583</v>
          </cell>
          <cell r="B255">
            <v>569.34691761709405</v>
          </cell>
          <cell r="C255">
            <v>215.44515832979087</v>
          </cell>
          <cell r="D255">
            <v>4.3566324139386232</v>
          </cell>
          <cell r="E255">
            <v>3.2204111706290344</v>
          </cell>
          <cell r="F255">
            <v>1.0507525598968717</v>
          </cell>
          <cell r="G255">
            <v>1.0162022884799078</v>
          </cell>
          <cell r="H255">
            <v>1.0137022884799078</v>
          </cell>
          <cell r="I255">
            <v>4.2154771877739705</v>
          </cell>
          <cell r="J255">
            <v>3.104100916844279</v>
          </cell>
          <cell r="K255">
            <v>243</v>
          </cell>
          <cell r="L255">
            <v>1.0162022884799078</v>
          </cell>
          <cell r="M255">
            <v>0</v>
          </cell>
          <cell r="N255">
            <v>1.3371906542297145</v>
          </cell>
          <cell r="P255">
            <v>1.0507525598968717</v>
          </cell>
          <cell r="Q255">
            <v>0</v>
          </cell>
          <cell r="R255">
            <v>4.0066840099316803</v>
          </cell>
          <cell r="T255">
            <v>1.0162022884799078</v>
          </cell>
          <cell r="U255">
            <v>1.0049999999999999</v>
          </cell>
          <cell r="V255">
            <v>1.3371906542297145</v>
          </cell>
          <cell r="X255">
            <v>1.0137022884799078</v>
          </cell>
          <cell r="Y255">
            <v>1.02</v>
          </cell>
          <cell r="Z255">
            <v>1.4572873719364161</v>
          </cell>
          <cell r="AB255">
            <v>1.0137022884799078</v>
          </cell>
          <cell r="AC255">
            <v>1.02</v>
          </cell>
          <cell r="AD255">
            <v>1.4572873719364161</v>
          </cell>
          <cell r="AF255">
            <v>1.0507525598968717</v>
          </cell>
          <cell r="AG255">
            <v>0</v>
          </cell>
          <cell r="AH255">
            <v>4.0066840099316803</v>
          </cell>
          <cell r="AJ255">
            <v>1.0137022884799078</v>
          </cell>
          <cell r="AK255">
            <v>1.02</v>
          </cell>
          <cell r="AL255">
            <v>1.4572873719364161</v>
          </cell>
          <cell r="AN255">
            <v>1.0162022884799078</v>
          </cell>
          <cell r="AO255">
            <v>1.0049999999999999</v>
          </cell>
          <cell r="AP255">
            <v>1.3371906542297145</v>
          </cell>
          <cell r="AR255">
            <v>42583</v>
          </cell>
          <cell r="AS255">
            <v>4.1580983243793641</v>
          </cell>
          <cell r="AT255">
            <v>1.0503041848140351</v>
          </cell>
          <cell r="AU255">
            <v>1.0507525598968717</v>
          </cell>
          <cell r="AV255">
            <v>1.0507525598968717</v>
          </cell>
          <cell r="AW255">
            <v>7.9393986480780079</v>
          </cell>
        </row>
        <row r="256">
          <cell r="A256">
            <v>42614</v>
          </cell>
          <cell r="B256">
            <v>571.66646287590856</v>
          </cell>
          <cell r="C256">
            <v>215.75305915564206</v>
          </cell>
          <cell r="D256">
            <v>4.3671583242584351</v>
          </cell>
          <cell r="E256">
            <v>3.2289167053196262</v>
          </cell>
          <cell r="F256">
            <v>1.0507525598968717</v>
          </cell>
          <cell r="G256">
            <v>1.0162022884799078</v>
          </cell>
          <cell r="H256">
            <v>1.0137022884799078</v>
          </cell>
          <cell r="I256">
            <v>4.2154771877739705</v>
          </cell>
          <cell r="J256">
            <v>3.104100916844279</v>
          </cell>
          <cell r="K256">
            <v>244</v>
          </cell>
          <cell r="L256">
            <v>1.0162022884799078</v>
          </cell>
          <cell r="M256">
            <v>0</v>
          </cell>
          <cell r="N256">
            <v>1.3371906542297145</v>
          </cell>
          <cell r="P256">
            <v>1.0507525598968717</v>
          </cell>
          <cell r="Q256">
            <v>0</v>
          </cell>
          <cell r="R256">
            <v>4.0066840099316803</v>
          </cell>
          <cell r="T256">
            <v>1.0162022884799078</v>
          </cell>
          <cell r="U256">
            <v>1.0049999999999999</v>
          </cell>
          <cell r="V256">
            <v>1.3371906542297145</v>
          </cell>
          <cell r="X256">
            <v>1.0137022884799078</v>
          </cell>
          <cell r="Y256">
            <v>1.02</v>
          </cell>
          <cell r="Z256">
            <v>1.4572873719364161</v>
          </cell>
          <cell r="AB256">
            <v>1.0137022884799078</v>
          </cell>
          <cell r="AC256">
            <v>1.02</v>
          </cell>
          <cell r="AD256">
            <v>1.4572873719364161</v>
          </cell>
          <cell r="AF256">
            <v>1.0507525598968717</v>
          </cell>
          <cell r="AG256">
            <v>0</v>
          </cell>
          <cell r="AH256">
            <v>4.0066840099316803</v>
          </cell>
          <cell r="AJ256">
            <v>1.0137022884799078</v>
          </cell>
          <cell r="AK256">
            <v>1.02</v>
          </cell>
          <cell r="AL256">
            <v>1.4572873719364161</v>
          </cell>
          <cell r="AN256">
            <v>1.0162022884799078</v>
          </cell>
          <cell r="AO256">
            <v>1.0049999999999999</v>
          </cell>
          <cell r="AP256">
            <v>1.3371906542297145</v>
          </cell>
          <cell r="AR256">
            <v>42614</v>
          </cell>
          <cell r="AS256">
            <v>4.3671583242584351</v>
          </cell>
          <cell r="AT256">
            <v>1.0502777913291108</v>
          </cell>
          <cell r="AU256">
            <v>1.0507525598968717</v>
          </cell>
          <cell r="AV256">
            <v>1.0507525598968717</v>
          </cell>
          <cell r="AW256">
            <v>7.9393986480780079</v>
          </cell>
        </row>
        <row r="257">
          <cell r="A257">
            <v>42644</v>
          </cell>
          <cell r="B257">
            <v>573.9954580676922</v>
          </cell>
          <cell r="C257">
            <v>216.06140001421107</v>
          </cell>
          <cell r="D257">
            <v>4.3777096658695598</v>
          </cell>
          <cell r="E257">
            <v>3.2374447042598247</v>
          </cell>
          <cell r="F257">
            <v>1.0507525598968717</v>
          </cell>
          <cell r="G257">
            <v>1.0162022884799078</v>
          </cell>
          <cell r="H257">
            <v>1.0137022884799078</v>
          </cell>
          <cell r="I257">
            <v>4.2154771877739705</v>
          </cell>
          <cell r="J257">
            <v>3.104100916844279</v>
          </cell>
          <cell r="K257">
            <v>245</v>
          </cell>
          <cell r="L257">
            <v>1.0162022884799078</v>
          </cell>
          <cell r="M257">
            <v>0</v>
          </cell>
          <cell r="N257">
            <v>1.3371906542297145</v>
          </cell>
          <cell r="P257">
            <v>1.0507525598968717</v>
          </cell>
          <cell r="Q257">
            <v>0</v>
          </cell>
          <cell r="R257">
            <v>4.0066840099316803</v>
          </cell>
          <cell r="T257">
            <v>1.0162022884799078</v>
          </cell>
          <cell r="U257">
            <v>1.0049999999999999</v>
          </cell>
          <cell r="V257">
            <v>1.3371906542297145</v>
          </cell>
          <cell r="X257">
            <v>1.0137022884799078</v>
          </cell>
          <cell r="Y257">
            <v>1.02</v>
          </cell>
          <cell r="Z257">
            <v>1.4572873719364161</v>
          </cell>
          <cell r="AB257">
            <v>1.0137022884799078</v>
          </cell>
          <cell r="AC257">
            <v>1.02</v>
          </cell>
          <cell r="AD257">
            <v>1.4572873719364161</v>
          </cell>
          <cell r="AF257">
            <v>1.0507525598968717</v>
          </cell>
          <cell r="AG257">
            <v>0</v>
          </cell>
          <cell r="AH257">
            <v>4.0066840099316803</v>
          </cell>
          <cell r="AJ257">
            <v>1.0137022884799078</v>
          </cell>
          <cell r="AK257">
            <v>1.02</v>
          </cell>
          <cell r="AL257">
            <v>1.4572873719364161</v>
          </cell>
          <cell r="AN257">
            <v>1.0162022884799078</v>
          </cell>
          <cell r="AO257">
            <v>1.0049999999999999</v>
          </cell>
          <cell r="AP257">
            <v>1.3371906542297145</v>
          </cell>
          <cell r="AR257">
            <v>42644</v>
          </cell>
          <cell r="AS257">
            <v>4.3671583242584351</v>
          </cell>
          <cell r="AT257">
            <v>1.0502777913291108</v>
          </cell>
          <cell r="AU257">
            <v>1.0507525598968717</v>
          </cell>
          <cell r="AV257">
            <v>1.0507525598968717</v>
          </cell>
          <cell r="AW257">
            <v>7.9393986480780079</v>
          </cell>
        </row>
        <row r="258">
          <cell r="A258">
            <v>42675</v>
          </cell>
          <cell r="B258">
            <v>576.33394169190206</v>
          </cell>
          <cell r="C258">
            <v>216.37018153436532</v>
          </cell>
          <cell r="D258">
            <v>4.3882865002156688</v>
          </cell>
          <cell r="E258">
            <v>3.2459952267807042</v>
          </cell>
          <cell r="F258">
            <v>1.0507525598968717</v>
          </cell>
          <cell r="G258">
            <v>1.0162022884799078</v>
          </cell>
          <cell r="H258">
            <v>1.0137022884799078</v>
          </cell>
          <cell r="I258">
            <v>4.2154771877739705</v>
          </cell>
          <cell r="J258">
            <v>3.104100916844279</v>
          </cell>
          <cell r="K258">
            <v>246</v>
          </cell>
          <cell r="L258">
            <v>1.0162022884799078</v>
          </cell>
          <cell r="M258">
            <v>0</v>
          </cell>
          <cell r="N258">
            <v>1.3371906542297145</v>
          </cell>
          <cell r="P258">
            <v>1.0507525598968717</v>
          </cell>
          <cell r="Q258">
            <v>0</v>
          </cell>
          <cell r="R258">
            <v>4.0066840099316803</v>
          </cell>
          <cell r="T258">
            <v>1.0162022884799078</v>
          </cell>
          <cell r="U258">
            <v>1.0049999999999999</v>
          </cell>
          <cell r="V258">
            <v>1.3371906542297145</v>
          </cell>
          <cell r="X258">
            <v>1.0137022884799078</v>
          </cell>
          <cell r="Y258">
            <v>1.02</v>
          </cell>
          <cell r="Z258">
            <v>1.4572873719364161</v>
          </cell>
          <cell r="AB258">
            <v>1.0137022884799078</v>
          </cell>
          <cell r="AC258">
            <v>1.02</v>
          </cell>
          <cell r="AD258">
            <v>1.4572873719364161</v>
          </cell>
          <cell r="AF258">
            <v>1.0507525598968717</v>
          </cell>
          <cell r="AG258">
            <v>0</v>
          </cell>
          <cell r="AH258">
            <v>4.0066840099316803</v>
          </cell>
          <cell r="AJ258">
            <v>1.0137022884799078</v>
          </cell>
          <cell r="AK258">
            <v>1.02</v>
          </cell>
          <cell r="AL258">
            <v>1.4572873719364161</v>
          </cell>
          <cell r="AN258">
            <v>1.0162022884799078</v>
          </cell>
          <cell r="AO258">
            <v>1.0049999999999999</v>
          </cell>
          <cell r="AP258">
            <v>1.3371906542297145</v>
          </cell>
          <cell r="AR258">
            <v>42675</v>
          </cell>
          <cell r="AS258">
            <v>4.3671583242584351</v>
          </cell>
          <cell r="AT258">
            <v>1.0502777913291108</v>
          </cell>
          <cell r="AU258">
            <v>1.0507525598968717</v>
          </cell>
          <cell r="AV258">
            <v>1.0507525598968717</v>
          </cell>
          <cell r="AW258">
            <v>7.9393986480780079</v>
          </cell>
        </row>
        <row r="259">
          <cell r="A259">
            <v>42705</v>
          </cell>
          <cell r="B259">
            <v>578.68195240484386</v>
          </cell>
          <cell r="C259">
            <v>216.67940434587089</v>
          </cell>
          <cell r="D259">
            <v>4.39888888888889</v>
          </cell>
          <cell r="E259">
            <v>3.2545683323700398</v>
          </cell>
          <cell r="F259">
            <v>1.0507525598968717</v>
          </cell>
          <cell r="G259">
            <v>1.0162022884799078</v>
          </cell>
          <cell r="H259">
            <v>1.0137022884799078</v>
          </cell>
          <cell r="I259">
            <v>4.2154771877739705</v>
          </cell>
          <cell r="J259">
            <v>3.104100916844279</v>
          </cell>
          <cell r="K259">
            <v>247</v>
          </cell>
          <cell r="L259">
            <v>1.0162022884799078</v>
          </cell>
          <cell r="M259">
            <v>0</v>
          </cell>
          <cell r="N259">
            <v>1.3371906542297145</v>
          </cell>
          <cell r="P259">
            <v>1.0507525598968717</v>
          </cell>
          <cell r="Q259">
            <v>0</v>
          </cell>
          <cell r="R259">
            <v>4.0066840099316803</v>
          </cell>
          <cell r="T259">
            <v>1.0162022884799078</v>
          </cell>
          <cell r="U259">
            <v>1.0049999999999999</v>
          </cell>
          <cell r="V259">
            <v>1.3371906542297145</v>
          </cell>
          <cell r="X259">
            <v>1.0137022884799078</v>
          </cell>
          <cell r="Y259">
            <v>1.02</v>
          </cell>
          <cell r="Z259">
            <v>1.4572873719364161</v>
          </cell>
          <cell r="AB259">
            <v>1.0137022884799078</v>
          </cell>
          <cell r="AC259">
            <v>1.02</v>
          </cell>
          <cell r="AD259">
            <v>1.4572873719364161</v>
          </cell>
          <cell r="AF259">
            <v>1.0507525598968717</v>
          </cell>
          <cell r="AG259">
            <v>0</v>
          </cell>
          <cell r="AH259">
            <v>4.0066840099316803</v>
          </cell>
          <cell r="AJ259">
            <v>1.0137022884799078</v>
          </cell>
          <cell r="AK259">
            <v>1.02</v>
          </cell>
          <cell r="AL259">
            <v>1.4572873719364161</v>
          </cell>
          <cell r="AN259">
            <v>1.0162022884799078</v>
          </cell>
          <cell r="AO259">
            <v>1.0049999999999999</v>
          </cell>
          <cell r="AP259">
            <v>1.3371906542297145</v>
          </cell>
          <cell r="AR259">
            <v>42705</v>
          </cell>
          <cell r="AS259">
            <v>4.3671583242584351</v>
          </cell>
          <cell r="AT259">
            <v>1.0502777913291108</v>
          </cell>
          <cell r="AU259">
            <v>1.0507525598968717</v>
          </cell>
          <cell r="AV259">
            <v>1.0507525598968717</v>
          </cell>
          <cell r="AW259">
            <v>7.9393986480780079</v>
          </cell>
        </row>
        <row r="260">
          <cell r="A260">
            <v>42736</v>
          </cell>
          <cell r="B260">
            <v>580.9899595207753</v>
          </cell>
          <cell r="C260">
            <v>217.02265164395249</v>
          </cell>
          <cell r="D260">
            <v>4.4092174204976731</v>
          </cell>
          <cell r="E260">
            <v>3.2623807882910074</v>
          </cell>
          <cell r="F260">
            <v>1.0507525598968717</v>
          </cell>
          <cell r="G260">
            <v>1.0162022884799078</v>
          </cell>
          <cell r="H260">
            <v>1.0137022884799078</v>
          </cell>
          <cell r="I260">
            <v>4.3410417162784061</v>
          </cell>
          <cell r="J260">
            <v>3.2078278309902246</v>
          </cell>
          <cell r="K260">
            <v>248</v>
          </cell>
          <cell r="L260">
            <v>1.0162022884799078</v>
          </cell>
          <cell r="M260">
            <v>0</v>
          </cell>
          <cell r="N260">
            <v>1.3371906542297145</v>
          </cell>
          <cell r="P260">
            <v>1.0507525598968717</v>
          </cell>
          <cell r="Q260">
            <v>0</v>
          </cell>
          <cell r="R260">
            <v>4.0066840099316803</v>
          </cell>
          <cell r="T260">
            <v>1.0162022884799078</v>
          </cell>
          <cell r="U260">
            <v>1.0049999999999999</v>
          </cell>
          <cell r="V260">
            <v>1.3371906542297145</v>
          </cell>
          <cell r="X260">
            <v>1.0137022884799078</v>
          </cell>
          <cell r="Y260">
            <v>1.02</v>
          </cell>
          <cell r="Z260">
            <v>1.4572873719364161</v>
          </cell>
          <cell r="AB260">
            <v>1.0137022884799078</v>
          </cell>
          <cell r="AC260">
            <v>1.02</v>
          </cell>
          <cell r="AD260">
            <v>1.4572873719364161</v>
          </cell>
          <cell r="AF260">
            <v>1.0507525598968717</v>
          </cell>
          <cell r="AG260">
            <v>0</v>
          </cell>
          <cell r="AH260">
            <v>4.0066840099316803</v>
          </cell>
          <cell r="AJ260">
            <v>1.0137022884799078</v>
          </cell>
          <cell r="AK260">
            <v>1.02</v>
          </cell>
          <cell r="AL260">
            <v>1.4572873719364161</v>
          </cell>
          <cell r="AN260">
            <v>1.0162022884799078</v>
          </cell>
          <cell r="AO260">
            <v>1.0049999999999999</v>
          </cell>
          <cell r="AP260">
            <v>1.3371906542297145</v>
          </cell>
          <cell r="AR260">
            <v>42736</v>
          </cell>
          <cell r="AS260">
            <v>4.3671583242584351</v>
          </cell>
          <cell r="AT260">
            <v>1.0502777913291108</v>
          </cell>
          <cell r="AU260">
            <v>1.0507525598968717</v>
          </cell>
          <cell r="AV260">
            <v>1.0507525598968717</v>
          </cell>
          <cell r="AW260">
            <v>7.9393986480780079</v>
          </cell>
        </row>
        <row r="261">
          <cell r="A261">
            <v>42767</v>
          </cell>
          <cell r="B261">
            <v>583.30717186044842</v>
          </cell>
          <cell r="C261">
            <v>217.36644268871825</v>
          </cell>
          <cell r="D261">
            <v>4.4195702033589628</v>
          </cell>
          <cell r="E261">
            <v>3.2702119976874853</v>
          </cell>
          <cell r="F261">
            <v>1.0507525598968717</v>
          </cell>
          <cell r="G261">
            <v>1.0162022884799078</v>
          </cell>
          <cell r="H261">
            <v>1.0137022884799078</v>
          </cell>
          <cell r="I261">
            <v>4.3410417162784061</v>
          </cell>
          <cell r="J261">
            <v>3.2078278309902246</v>
          </cell>
          <cell r="K261">
            <v>249</v>
          </cell>
          <cell r="L261">
            <v>1.0162022884799078</v>
          </cell>
          <cell r="M261">
            <v>0</v>
          </cell>
          <cell r="N261">
            <v>1.3371906542297145</v>
          </cell>
          <cell r="P261">
            <v>1.0507525598968717</v>
          </cell>
          <cell r="Q261">
            <v>0</v>
          </cell>
          <cell r="R261">
            <v>4.0066840099316803</v>
          </cell>
          <cell r="T261">
            <v>1.0162022884799078</v>
          </cell>
          <cell r="U261">
            <v>1.0049999999999999</v>
          </cell>
          <cell r="V261">
            <v>1.3371906542297145</v>
          </cell>
          <cell r="X261">
            <v>1.0137022884799078</v>
          </cell>
          <cell r="Y261">
            <v>1.02</v>
          </cell>
          <cell r="Z261">
            <v>1.4572873719364161</v>
          </cell>
          <cell r="AB261">
            <v>1.0137022884799078</v>
          </cell>
          <cell r="AC261">
            <v>1.02</v>
          </cell>
          <cell r="AD261">
            <v>1.4572873719364161</v>
          </cell>
          <cell r="AF261">
            <v>1.0507525598968717</v>
          </cell>
          <cell r="AG261">
            <v>0</v>
          </cell>
          <cell r="AH261">
            <v>4.0066840099316803</v>
          </cell>
          <cell r="AJ261">
            <v>1.0137022884799078</v>
          </cell>
          <cell r="AK261">
            <v>1.02</v>
          </cell>
          <cell r="AL261">
            <v>1.4572873719364161</v>
          </cell>
          <cell r="AN261">
            <v>1.0162022884799078</v>
          </cell>
          <cell r="AO261">
            <v>1.0049999999999999</v>
          </cell>
          <cell r="AP261">
            <v>1.3371906542297145</v>
          </cell>
          <cell r="AR261">
            <v>42767</v>
          </cell>
          <cell r="AS261">
            <v>4.3671583242584351</v>
          </cell>
          <cell r="AT261">
            <v>1.0502777913291108</v>
          </cell>
          <cell r="AU261">
            <v>1.0507525598968717</v>
          </cell>
          <cell r="AV261">
            <v>1.0507525598968717</v>
          </cell>
          <cell r="AW261">
            <v>7.9393986480780079</v>
          </cell>
        </row>
        <row r="262">
          <cell r="A262">
            <v>42795</v>
          </cell>
          <cell r="B262">
            <v>585.63362613785068</v>
          </cell>
          <cell r="C262">
            <v>217.71077834153098</v>
          </cell>
          <cell r="D262">
            <v>4.4299472944143723</v>
          </cell>
          <cell r="E262">
            <v>3.2780620055764111</v>
          </cell>
          <cell r="F262">
            <v>1.0507525598968717</v>
          </cell>
          <cell r="G262">
            <v>1.0162022884799078</v>
          </cell>
          <cell r="H262">
            <v>1.0137022884799078</v>
          </cell>
          <cell r="I262">
            <v>4.3410417162784061</v>
          </cell>
          <cell r="J262">
            <v>3.2078278309902246</v>
          </cell>
          <cell r="K262">
            <v>250</v>
          </cell>
          <cell r="L262">
            <v>1.0162022884799078</v>
          </cell>
          <cell r="M262">
            <v>0</v>
          </cell>
          <cell r="N262">
            <v>1.3371906542297145</v>
          </cell>
          <cell r="P262">
            <v>1.0507525598968717</v>
          </cell>
          <cell r="Q262">
            <v>0</v>
          </cell>
          <cell r="R262">
            <v>4.0066840099316803</v>
          </cell>
          <cell r="T262">
            <v>1.0162022884799078</v>
          </cell>
          <cell r="U262">
            <v>1.0049999999999999</v>
          </cell>
          <cell r="V262">
            <v>1.3371906542297145</v>
          </cell>
          <cell r="X262">
            <v>1.0137022884799078</v>
          </cell>
          <cell r="Y262">
            <v>1.02</v>
          </cell>
          <cell r="Z262">
            <v>1.4572873719364161</v>
          </cell>
          <cell r="AB262">
            <v>1.0137022884799078</v>
          </cell>
          <cell r="AC262">
            <v>1.02</v>
          </cell>
          <cell r="AD262">
            <v>1.4572873719364161</v>
          </cell>
          <cell r="AF262">
            <v>1.0507525598968717</v>
          </cell>
          <cell r="AG262">
            <v>0</v>
          </cell>
          <cell r="AH262">
            <v>4.0066840099316803</v>
          </cell>
          <cell r="AJ262">
            <v>1.0137022884799078</v>
          </cell>
          <cell r="AK262">
            <v>1.02</v>
          </cell>
          <cell r="AL262">
            <v>1.4572873719364161</v>
          </cell>
          <cell r="AN262">
            <v>1.0162022884799078</v>
          </cell>
          <cell r="AO262">
            <v>1.0049999999999999</v>
          </cell>
          <cell r="AP262">
            <v>1.3371906542297145</v>
          </cell>
          <cell r="AR262">
            <v>42795</v>
          </cell>
          <cell r="AS262">
            <v>4.3671583242584351</v>
          </cell>
          <cell r="AT262">
            <v>1.0502777913291108</v>
          </cell>
          <cell r="AU262">
            <v>1.0507525598968717</v>
          </cell>
          <cell r="AV262">
            <v>1.0507525598968717</v>
          </cell>
          <cell r="AW262">
            <v>7.9393986480780079</v>
          </cell>
        </row>
        <row r="263">
          <cell r="A263">
            <v>42826</v>
          </cell>
          <cell r="B263">
            <v>587.969359213399</v>
          </cell>
          <cell r="C263">
            <v>218.055659465118</v>
          </cell>
          <cell r="D263">
            <v>4.4403487507392123</v>
          </cell>
          <cell r="E263">
            <v>3.2859308570827843</v>
          </cell>
          <cell r="F263">
            <v>1.0507525598968717</v>
          </cell>
          <cell r="G263">
            <v>1.0162022884799078</v>
          </cell>
          <cell r="H263">
            <v>1.0137022884799078</v>
          </cell>
          <cell r="I263">
            <v>4.3410417162784061</v>
          </cell>
          <cell r="J263">
            <v>3.2078278309902246</v>
          </cell>
          <cell r="K263">
            <v>251</v>
          </cell>
          <cell r="L263">
            <v>1.0162022884799078</v>
          </cell>
          <cell r="M263">
            <v>0</v>
          </cell>
          <cell r="N263">
            <v>1.3371906542297145</v>
          </cell>
          <cell r="P263">
            <v>1.0507525598968717</v>
          </cell>
          <cell r="Q263">
            <v>0</v>
          </cell>
          <cell r="R263">
            <v>4.0066840099316803</v>
          </cell>
          <cell r="T263">
            <v>1.0162022884799078</v>
          </cell>
          <cell r="U263">
            <v>1.0049999999999999</v>
          </cell>
          <cell r="V263">
            <v>1.3371906542297145</v>
          </cell>
          <cell r="X263">
            <v>1.0137022884799078</v>
          </cell>
          <cell r="Y263">
            <v>1.02</v>
          </cell>
          <cell r="Z263">
            <v>1.4572873719364161</v>
          </cell>
          <cell r="AB263">
            <v>1.0137022884799078</v>
          </cell>
          <cell r="AC263">
            <v>1.02</v>
          </cell>
          <cell r="AD263">
            <v>1.4572873719364161</v>
          </cell>
          <cell r="AF263">
            <v>1.0507525598968717</v>
          </cell>
          <cell r="AG263">
            <v>0</v>
          </cell>
          <cell r="AH263">
            <v>4.0066840099316803</v>
          </cell>
          <cell r="AJ263">
            <v>1.0137022884799078</v>
          </cell>
          <cell r="AK263">
            <v>1.02</v>
          </cell>
          <cell r="AL263">
            <v>1.4572873719364161</v>
          </cell>
          <cell r="AN263">
            <v>1.0162022884799078</v>
          </cell>
          <cell r="AO263">
            <v>1.0049999999999999</v>
          </cell>
          <cell r="AP263">
            <v>1.3371906542297145</v>
          </cell>
          <cell r="AR263">
            <v>42826</v>
          </cell>
          <cell r="AS263">
            <v>4.3671583242584351</v>
          </cell>
          <cell r="AT263">
            <v>1.0502777913291108</v>
          </cell>
          <cell r="AU263">
            <v>1.0507525598968717</v>
          </cell>
          <cell r="AV263">
            <v>1.0507525598968717</v>
          </cell>
          <cell r="AW263">
            <v>7.9393986480780079</v>
          </cell>
        </row>
        <row r="264">
          <cell r="A264">
            <v>42856</v>
          </cell>
          <cell r="B264">
            <v>590.31440809452386</v>
          </cell>
          <cell r="C264">
            <v>218.4010869235733</v>
          </cell>
          <cell r="D264">
            <v>4.4507746295428063</v>
          </cell>
          <cell r="E264">
            <v>3.293818597439925</v>
          </cell>
          <cell r="F264">
            <v>1.0496407547055933</v>
          </cell>
          <cell r="G264">
            <v>1.0179150103264909</v>
          </cell>
          <cell r="H264">
            <v>1.015415010326491</v>
          </cell>
          <cell r="I264">
            <v>4.3410417162784061</v>
          </cell>
          <cell r="J264">
            <v>3.2078278309902246</v>
          </cell>
          <cell r="K264">
            <v>252</v>
          </cell>
          <cell r="L264">
            <v>1.0179150103264909</v>
          </cell>
          <cell r="M264">
            <v>0</v>
          </cell>
          <cell r="N264">
            <v>1.3611464386087269</v>
          </cell>
          <cell r="P264">
            <v>1.0496407547055933</v>
          </cell>
          <cell r="Q264">
            <v>0</v>
          </cell>
          <cell r="R264">
            <v>4.2055788280515216</v>
          </cell>
          <cell r="T264">
            <v>1.0179150103264909</v>
          </cell>
          <cell r="U264">
            <v>1.0049999999999999</v>
          </cell>
          <cell r="V264">
            <v>1.3611464386087269</v>
          </cell>
          <cell r="X264">
            <v>1.015415010326491</v>
          </cell>
          <cell r="Y264">
            <v>1.02</v>
          </cell>
          <cell r="Z264">
            <v>1.4864331193751446</v>
          </cell>
          <cell r="AB264">
            <v>1.015415010326491</v>
          </cell>
          <cell r="AC264">
            <v>1.02</v>
          </cell>
          <cell r="AD264">
            <v>1.4864331193751446</v>
          </cell>
          <cell r="AF264">
            <v>1.0496407547055933</v>
          </cell>
          <cell r="AG264">
            <v>0</v>
          </cell>
          <cell r="AH264">
            <v>4.2055788280515216</v>
          </cell>
          <cell r="AJ264">
            <v>1.015415010326491</v>
          </cell>
          <cell r="AK264">
            <v>1.02</v>
          </cell>
          <cell r="AL264">
            <v>1.4864331193751446</v>
          </cell>
          <cell r="AN264">
            <v>1.0179150103264909</v>
          </cell>
          <cell r="AO264">
            <v>1.0049999999999999</v>
          </cell>
          <cell r="AP264">
            <v>1.3611464386087269</v>
          </cell>
          <cell r="AR264">
            <v>42856</v>
          </cell>
          <cell r="AS264">
            <v>4.3671583242584351</v>
          </cell>
          <cell r="AT264">
            <v>1.0502777913291108</v>
          </cell>
          <cell r="AU264">
            <v>1.0496407547055933</v>
          </cell>
          <cell r="AV264">
            <v>1.0502777913291108</v>
          </cell>
          <cell r="AW264">
            <v>8.338574076584699</v>
          </cell>
        </row>
        <row r="265">
          <cell r="A265">
            <v>42887</v>
          </cell>
          <cell r="B265">
            <v>592.6688099362558</v>
          </cell>
          <cell r="C265">
            <v>218.74706158235969</v>
          </cell>
          <cell r="D265">
            <v>4.4612249881688033</v>
          </cell>
          <cell r="E265">
            <v>3.3017252719897336</v>
          </cell>
          <cell r="F265">
            <v>1.0496407547055933</v>
          </cell>
          <cell r="G265">
            <v>1.0179150103264909</v>
          </cell>
          <cell r="H265">
            <v>1.015415010326491</v>
          </cell>
          <cell r="I265">
            <v>4.3410417162784061</v>
          </cell>
          <cell r="J265">
            <v>3.2078278309902246</v>
          </cell>
          <cell r="K265">
            <v>253</v>
          </cell>
          <cell r="L265">
            <v>1.0179150103264909</v>
          </cell>
          <cell r="M265">
            <v>0</v>
          </cell>
          <cell r="N265">
            <v>1.3611464386087269</v>
          </cell>
          <cell r="P265">
            <v>1.0496407547055933</v>
          </cell>
          <cell r="Q265">
            <v>0</v>
          </cell>
          <cell r="R265">
            <v>4.2055788280515216</v>
          </cell>
          <cell r="T265">
            <v>1.0179150103264909</v>
          </cell>
          <cell r="U265">
            <v>1.0049999999999999</v>
          </cell>
          <cell r="V265">
            <v>1.3611464386087269</v>
          </cell>
          <cell r="X265">
            <v>1.015415010326491</v>
          </cell>
          <cell r="Y265">
            <v>1.02</v>
          </cell>
          <cell r="Z265">
            <v>1.4864331193751446</v>
          </cell>
          <cell r="AB265">
            <v>1.015415010326491</v>
          </cell>
          <cell r="AC265">
            <v>1.02</v>
          </cell>
          <cell r="AD265">
            <v>1.4864331193751446</v>
          </cell>
          <cell r="AF265">
            <v>1.0496407547055933</v>
          </cell>
          <cell r="AG265">
            <v>0</v>
          </cell>
          <cell r="AH265">
            <v>4.2055788280515216</v>
          </cell>
          <cell r="AJ265">
            <v>1.015415010326491</v>
          </cell>
          <cell r="AK265">
            <v>1.02</v>
          </cell>
          <cell r="AL265">
            <v>1.4864331193751446</v>
          </cell>
          <cell r="AN265">
            <v>1.0179150103264909</v>
          </cell>
          <cell r="AO265">
            <v>1.0049999999999999</v>
          </cell>
          <cell r="AP265">
            <v>1.3611464386087269</v>
          </cell>
          <cell r="AR265">
            <v>42887</v>
          </cell>
          <cell r="AS265">
            <v>4.3671583242584351</v>
          </cell>
          <cell r="AT265">
            <v>1.0502777913291108</v>
          </cell>
          <cell r="AU265">
            <v>1.0496407547055933</v>
          </cell>
          <cell r="AV265">
            <v>1.0502777913291108</v>
          </cell>
          <cell r="AW265">
            <v>8.338574076584699</v>
          </cell>
        </row>
        <row r="266">
          <cell r="A266">
            <v>42917</v>
          </cell>
          <cell r="B266">
            <v>595.03260204181379</v>
          </cell>
          <cell r="C266">
            <v>219.09358430831099</v>
          </cell>
          <cell r="D266">
            <v>4.4716998840954956</v>
          </cell>
          <cell r="E266">
            <v>3.3096509261829521</v>
          </cell>
          <cell r="F266">
            <v>1.0496407547055933</v>
          </cell>
          <cell r="G266">
            <v>1.0179150103264909</v>
          </cell>
          <cell r="H266">
            <v>1.015415010326491</v>
          </cell>
          <cell r="I266">
            <v>4.3410417162784061</v>
          </cell>
          <cell r="J266">
            <v>3.2078278309902246</v>
          </cell>
          <cell r="K266">
            <v>254</v>
          </cell>
          <cell r="L266">
            <v>1.0179150103264909</v>
          </cell>
          <cell r="M266">
            <v>0</v>
          </cell>
          <cell r="N266">
            <v>1.3611464386087269</v>
          </cell>
          <cell r="P266">
            <v>1.0496407547055933</v>
          </cell>
          <cell r="Q266">
            <v>0</v>
          </cell>
          <cell r="R266">
            <v>4.2055788280515216</v>
          </cell>
          <cell r="T266">
            <v>1.0179150103264909</v>
          </cell>
          <cell r="U266">
            <v>1.0049999999999999</v>
          </cell>
          <cell r="V266">
            <v>1.3611464386087269</v>
          </cell>
          <cell r="X266">
            <v>1.015415010326491</v>
          </cell>
          <cell r="Y266">
            <v>1.02</v>
          </cell>
          <cell r="Z266">
            <v>1.4864331193751446</v>
          </cell>
          <cell r="AB266">
            <v>1.015415010326491</v>
          </cell>
          <cell r="AC266">
            <v>1.02</v>
          </cell>
          <cell r="AD266">
            <v>1.4864331193751446</v>
          </cell>
          <cell r="AF266">
            <v>1.0496407547055933</v>
          </cell>
          <cell r="AG266">
            <v>0</v>
          </cell>
          <cell r="AH266">
            <v>4.2055788280515216</v>
          </cell>
          <cell r="AJ266">
            <v>1.015415010326491</v>
          </cell>
          <cell r="AK266">
            <v>1.02</v>
          </cell>
          <cell r="AL266">
            <v>1.4864331193751446</v>
          </cell>
          <cell r="AN266">
            <v>1.0179150103264909</v>
          </cell>
          <cell r="AO266">
            <v>1.0049999999999999</v>
          </cell>
          <cell r="AP266">
            <v>1.3611464386087269</v>
          </cell>
          <cell r="AR266">
            <v>42917</v>
          </cell>
          <cell r="AS266">
            <v>4.3671583242584351</v>
          </cell>
          <cell r="AT266">
            <v>1.0502777913291108</v>
          </cell>
          <cell r="AU266">
            <v>1.0496407547055933</v>
          </cell>
          <cell r="AV266">
            <v>1.0502777913291108</v>
          </cell>
          <cell r="AW266">
            <v>8.338574076584699</v>
          </cell>
        </row>
        <row r="267">
          <cell r="A267">
            <v>42948</v>
          </cell>
          <cell r="B267">
            <v>597.40582186319659</v>
          </cell>
          <cell r="C267">
            <v>219.44065596963418</v>
          </cell>
          <cell r="D267">
            <v>4.4821993749361333</v>
          </cell>
          <cell r="E267">
            <v>3.3175956055794251</v>
          </cell>
          <cell r="F267">
            <v>1.0496407547055933</v>
          </cell>
          <cell r="G267">
            <v>1.0179150103264909</v>
          </cell>
          <cell r="H267">
            <v>1.015415010326491</v>
          </cell>
          <cell r="I267">
            <v>4.3410417162784061</v>
          </cell>
          <cell r="J267">
            <v>3.2078278309902246</v>
          </cell>
          <cell r="K267">
            <v>255</v>
          </cell>
          <cell r="L267">
            <v>1.0179150103264909</v>
          </cell>
          <cell r="M267">
            <v>0</v>
          </cell>
          <cell r="N267">
            <v>1.3611464386087269</v>
          </cell>
          <cell r="P267">
            <v>1.0496407547055933</v>
          </cell>
          <cell r="Q267">
            <v>0</v>
          </cell>
          <cell r="R267">
            <v>4.2055788280515216</v>
          </cell>
          <cell r="T267">
            <v>1.0179150103264909</v>
          </cell>
          <cell r="U267">
            <v>1.0049999999999999</v>
          </cell>
          <cell r="V267">
            <v>1.3611464386087269</v>
          </cell>
          <cell r="X267">
            <v>1.015415010326491</v>
          </cell>
          <cell r="Y267">
            <v>1.02</v>
          </cell>
          <cell r="Z267">
            <v>1.4864331193751446</v>
          </cell>
          <cell r="AB267">
            <v>1.015415010326491</v>
          </cell>
          <cell r="AC267">
            <v>1.02</v>
          </cell>
          <cell r="AD267">
            <v>1.4864331193751446</v>
          </cell>
          <cell r="AF267">
            <v>1.0496407547055933</v>
          </cell>
          <cell r="AG267">
            <v>0</v>
          </cell>
          <cell r="AH267">
            <v>4.2055788280515216</v>
          </cell>
          <cell r="AJ267">
            <v>1.015415010326491</v>
          </cell>
          <cell r="AK267">
            <v>1.02</v>
          </cell>
          <cell r="AL267">
            <v>1.4864331193751446</v>
          </cell>
          <cell r="AN267">
            <v>1.0179150103264909</v>
          </cell>
          <cell r="AO267">
            <v>1.0049999999999999</v>
          </cell>
          <cell r="AP267">
            <v>1.3611464386087269</v>
          </cell>
          <cell r="AR267">
            <v>42948</v>
          </cell>
          <cell r="AS267">
            <v>4.3671583242584351</v>
          </cell>
          <cell r="AT267">
            <v>1.0502777913291108</v>
          </cell>
          <cell r="AU267">
            <v>1.0496407547055933</v>
          </cell>
          <cell r="AV267">
            <v>1.0502777913291108</v>
          </cell>
          <cell r="AW267">
            <v>8.338574076584699</v>
          </cell>
        </row>
        <row r="268">
          <cell r="A268">
            <v>42979</v>
          </cell>
          <cell r="B268">
            <v>599.788507001776</v>
          </cell>
          <cell r="C268">
            <v>219.7882774359116</v>
          </cell>
          <cell r="D268">
            <v>4.4927235184392416</v>
          </cell>
          <cell r="E268">
            <v>3.325559355848362</v>
          </cell>
          <cell r="F268">
            <v>1.0496407547055933</v>
          </cell>
          <cell r="G268">
            <v>1.0179150103264909</v>
          </cell>
          <cell r="H268">
            <v>1.015415010326491</v>
          </cell>
          <cell r="I268">
            <v>4.3410417162784061</v>
          </cell>
          <cell r="J268">
            <v>3.2078278309902246</v>
          </cell>
          <cell r="K268">
            <v>256</v>
          </cell>
          <cell r="L268">
            <v>1.0179150103264909</v>
          </cell>
          <cell r="M268">
            <v>0</v>
          </cell>
          <cell r="N268">
            <v>1.3611464386087269</v>
          </cell>
          <cell r="P268">
            <v>1.0496407547055933</v>
          </cell>
          <cell r="Q268">
            <v>0</v>
          </cell>
          <cell r="R268">
            <v>4.2055788280515216</v>
          </cell>
          <cell r="T268">
            <v>1.0179150103264909</v>
          </cell>
          <cell r="U268">
            <v>1.0049999999999999</v>
          </cell>
          <cell r="V268">
            <v>1.3611464386087269</v>
          </cell>
          <cell r="X268">
            <v>1.015415010326491</v>
          </cell>
          <cell r="Y268">
            <v>1.02</v>
          </cell>
          <cell r="Z268">
            <v>1.4864331193751446</v>
          </cell>
          <cell r="AB268">
            <v>1.015415010326491</v>
          </cell>
          <cell r="AC268">
            <v>1.02</v>
          </cell>
          <cell r="AD268">
            <v>1.4864331193751446</v>
          </cell>
          <cell r="AF268">
            <v>1.0496407547055933</v>
          </cell>
          <cell r="AG268">
            <v>0</v>
          </cell>
          <cell r="AH268">
            <v>4.2055788280515216</v>
          </cell>
          <cell r="AJ268">
            <v>1.015415010326491</v>
          </cell>
          <cell r="AK268">
            <v>1.02</v>
          </cell>
          <cell r="AL268">
            <v>1.4864331193751446</v>
          </cell>
          <cell r="AN268">
            <v>1.0179150103264909</v>
          </cell>
          <cell r="AO268">
            <v>1.0049999999999999</v>
          </cell>
          <cell r="AP268">
            <v>1.3611464386087269</v>
          </cell>
          <cell r="AR268">
            <v>42979</v>
          </cell>
          <cell r="AS268">
            <v>4.3671583242584351</v>
          </cell>
          <cell r="AT268">
            <v>1.0502777913291108</v>
          </cell>
          <cell r="AU268">
            <v>1.0496407547055933</v>
          </cell>
          <cell r="AV268">
            <v>1.0502777913291108</v>
          </cell>
          <cell r="AW268">
            <v>8.338574076584699</v>
          </cell>
        </row>
        <row r="269">
          <cell r="A269">
            <v>43009</v>
          </cell>
          <cell r="B269">
            <v>602.18069520889242</v>
          </cell>
          <cell r="C269">
            <v>220.13644957810311</v>
          </cell>
          <cell r="D269">
            <v>4.5032723724889383</v>
          </cell>
          <cell r="E269">
            <v>3.3335422227685991</v>
          </cell>
          <cell r="F269">
            <v>1.0496407547055933</v>
          </cell>
          <cell r="G269">
            <v>1.0179150103264909</v>
          </cell>
          <cell r="H269">
            <v>1.015415010326491</v>
          </cell>
          <cell r="I269">
            <v>4.3410417162784061</v>
          </cell>
          <cell r="J269">
            <v>3.2078278309902246</v>
          </cell>
          <cell r="K269">
            <v>257</v>
          </cell>
          <cell r="L269">
            <v>1.0179150103264909</v>
          </cell>
          <cell r="M269">
            <v>0</v>
          </cell>
          <cell r="N269">
            <v>1.3611464386087269</v>
          </cell>
          <cell r="P269">
            <v>1.0496407547055933</v>
          </cell>
          <cell r="Q269">
            <v>0</v>
          </cell>
          <cell r="R269">
            <v>4.2055788280515216</v>
          </cell>
          <cell r="T269">
            <v>1.0179150103264909</v>
          </cell>
          <cell r="U269">
            <v>1.0049999999999999</v>
          </cell>
          <cell r="V269">
            <v>1.3611464386087269</v>
          </cell>
          <cell r="X269">
            <v>1.015415010326491</v>
          </cell>
          <cell r="Y269">
            <v>1.02</v>
          </cell>
          <cell r="Z269">
            <v>1.4864331193751446</v>
          </cell>
          <cell r="AB269">
            <v>1.015415010326491</v>
          </cell>
          <cell r="AC269">
            <v>1.02</v>
          </cell>
          <cell r="AD269">
            <v>1.4864331193751446</v>
          </cell>
          <cell r="AF269">
            <v>1.0496407547055933</v>
          </cell>
          <cell r="AG269">
            <v>0</v>
          </cell>
          <cell r="AH269">
            <v>4.2055788280515216</v>
          </cell>
          <cell r="AJ269">
            <v>1.015415010326491</v>
          </cell>
          <cell r="AK269">
            <v>1.02</v>
          </cell>
          <cell r="AL269">
            <v>1.4864331193751446</v>
          </cell>
          <cell r="AN269">
            <v>1.0179150103264909</v>
          </cell>
          <cell r="AO269">
            <v>1.0049999999999999</v>
          </cell>
          <cell r="AP269">
            <v>1.3611464386087269</v>
          </cell>
          <cell r="AR269">
            <v>43009</v>
          </cell>
          <cell r="AS269">
            <v>4.3671583242584351</v>
          </cell>
          <cell r="AT269">
            <v>1.0502777913291108</v>
          </cell>
          <cell r="AU269">
            <v>1.0496407547055933</v>
          </cell>
          <cell r="AV269">
            <v>1.0502777913291108</v>
          </cell>
          <cell r="AW269">
            <v>8.338574076584699</v>
          </cell>
        </row>
        <row r="270">
          <cell r="A270">
            <v>43040</v>
          </cell>
          <cell r="B270">
            <v>604.58242438645334</v>
          </cell>
          <cell r="C270">
            <v>220.48517326854832</v>
          </cell>
          <cell r="D270">
            <v>4.5138459951052532</v>
          </cell>
          <cell r="E270">
            <v>3.3415442522288625</v>
          </cell>
          <cell r="F270">
            <v>1.0496407547055933</v>
          </cell>
          <cell r="G270">
            <v>1.0179150103264909</v>
          </cell>
          <cell r="H270">
            <v>1.015415010326491</v>
          </cell>
          <cell r="I270">
            <v>4.3410417162784061</v>
          </cell>
          <cell r="J270">
            <v>3.2078278309902246</v>
          </cell>
          <cell r="K270">
            <v>258</v>
          </cell>
          <cell r="L270">
            <v>1.0179150103264909</v>
          </cell>
          <cell r="M270">
            <v>0</v>
          </cell>
          <cell r="N270">
            <v>1.3611464386087269</v>
          </cell>
          <cell r="P270">
            <v>1.0496407547055933</v>
          </cell>
          <cell r="Q270">
            <v>0</v>
          </cell>
          <cell r="R270">
            <v>4.2055788280515216</v>
          </cell>
          <cell r="T270">
            <v>1.0179150103264909</v>
          </cell>
          <cell r="U270">
            <v>1.0049999999999999</v>
          </cell>
          <cell r="V270">
            <v>1.3611464386087269</v>
          </cell>
          <cell r="X270">
            <v>1.015415010326491</v>
          </cell>
          <cell r="Y270">
            <v>1.02</v>
          </cell>
          <cell r="Z270">
            <v>1.4864331193751446</v>
          </cell>
          <cell r="AB270">
            <v>1.015415010326491</v>
          </cell>
          <cell r="AC270">
            <v>1.02</v>
          </cell>
          <cell r="AD270">
            <v>1.4864331193751446</v>
          </cell>
          <cell r="AF270">
            <v>1.0496407547055933</v>
          </cell>
          <cell r="AG270">
            <v>0</v>
          </cell>
          <cell r="AH270">
            <v>4.2055788280515216</v>
          </cell>
          <cell r="AJ270">
            <v>1.015415010326491</v>
          </cell>
          <cell r="AK270">
            <v>1.02</v>
          </cell>
          <cell r="AL270">
            <v>1.4864331193751446</v>
          </cell>
          <cell r="AN270">
            <v>1.0179150103264909</v>
          </cell>
          <cell r="AO270">
            <v>1.0049999999999999</v>
          </cell>
          <cell r="AP270">
            <v>1.3611464386087269</v>
          </cell>
          <cell r="AR270">
            <v>43040</v>
          </cell>
          <cell r="AS270">
            <v>4.3671583242584351</v>
          </cell>
          <cell r="AT270">
            <v>1.0502777913291108</v>
          </cell>
          <cell r="AU270">
            <v>1.0496407547055933</v>
          </cell>
          <cell r="AV270">
            <v>1.0502777913291108</v>
          </cell>
          <cell r="AW270">
            <v>8.338574076584699</v>
          </cell>
        </row>
        <row r="271">
          <cell r="A271">
            <v>43070</v>
          </cell>
          <cell r="B271">
            <v>606.99373258753371</v>
          </cell>
          <cell r="C271">
            <v>220.83444938096866</v>
          </cell>
          <cell r="D271">
            <v>4.5244444444444456</v>
          </cell>
          <cell r="E271">
            <v>3.3495654902280325</v>
          </cell>
          <cell r="F271">
            <v>1.0496407547055933</v>
          </cell>
          <cell r="G271">
            <v>1.0179150103264909</v>
          </cell>
          <cell r="H271">
            <v>1.015415010326491</v>
          </cell>
          <cell r="I271">
            <v>4.3410417162784061</v>
          </cell>
          <cell r="J271">
            <v>3.2078278309902246</v>
          </cell>
          <cell r="K271">
            <v>259</v>
          </cell>
          <cell r="L271">
            <v>1.0179150103264909</v>
          </cell>
          <cell r="M271">
            <v>0</v>
          </cell>
          <cell r="N271">
            <v>1.3611464386087269</v>
          </cell>
          <cell r="P271">
            <v>1.0496407547055933</v>
          </cell>
          <cell r="Q271">
            <v>0</v>
          </cell>
          <cell r="R271">
            <v>4.2055788280515216</v>
          </cell>
          <cell r="T271">
            <v>1.0179150103264909</v>
          </cell>
          <cell r="U271">
            <v>1.0049999999999999</v>
          </cell>
          <cell r="V271">
            <v>1.3611464386087269</v>
          </cell>
          <cell r="X271">
            <v>1.015415010326491</v>
          </cell>
          <cell r="Y271">
            <v>1.02</v>
          </cell>
          <cell r="Z271">
            <v>1.4864331193751446</v>
          </cell>
          <cell r="AB271">
            <v>1.015415010326491</v>
          </cell>
          <cell r="AC271">
            <v>1.02</v>
          </cell>
          <cell r="AD271">
            <v>1.4864331193751446</v>
          </cell>
          <cell r="AF271">
            <v>1.0496407547055933</v>
          </cell>
          <cell r="AG271">
            <v>0</v>
          </cell>
          <cell r="AH271">
            <v>4.2055788280515216</v>
          </cell>
          <cell r="AJ271">
            <v>1.015415010326491</v>
          </cell>
          <cell r="AK271">
            <v>1.02</v>
          </cell>
          <cell r="AL271">
            <v>1.4864331193751446</v>
          </cell>
          <cell r="AN271">
            <v>1.0179150103264909</v>
          </cell>
          <cell r="AO271">
            <v>1.0049999999999999</v>
          </cell>
          <cell r="AP271">
            <v>1.3611464386087269</v>
          </cell>
          <cell r="AR271">
            <v>43070</v>
          </cell>
          <cell r="AS271">
            <v>4.3671583242584351</v>
          </cell>
          <cell r="AT271">
            <v>1.0502777913291108</v>
          </cell>
          <cell r="AU271">
            <v>1.0496407547055933</v>
          </cell>
          <cell r="AV271">
            <v>1.0502777913291108</v>
          </cell>
          <cell r="AW271">
            <v>8.338574076584699</v>
          </cell>
        </row>
        <row r="272">
          <cell r="A272">
            <v>43101</v>
          </cell>
          <cell r="B272">
            <v>609.42147003238324</v>
          </cell>
          <cell r="C272">
            <v>221.22326934364847</v>
          </cell>
          <cell r="D272">
            <v>4.5347766419213782</v>
          </cell>
          <cell r="E272">
            <v>3.3570517301356655</v>
          </cell>
          <cell r="F272">
            <v>1.0496407547055933</v>
          </cell>
          <cell r="G272">
            <v>1.0179150103264909</v>
          </cell>
          <cell r="H272">
            <v>1.015415010326491</v>
          </cell>
          <cell r="I272">
            <v>4.4666057396859449</v>
          </cell>
          <cell r="J272">
            <v>3.305798947575298</v>
          </cell>
          <cell r="K272">
            <v>260</v>
          </cell>
          <cell r="L272">
            <v>1.0179150103264909</v>
          </cell>
          <cell r="M272">
            <v>0</v>
          </cell>
          <cell r="N272">
            <v>1.3611464386087269</v>
          </cell>
          <cell r="P272">
            <v>1.0496407547055933</v>
          </cell>
          <cell r="Q272">
            <v>0</v>
          </cell>
          <cell r="R272">
            <v>4.2055788280515216</v>
          </cell>
          <cell r="T272">
            <v>1.0179150103264909</v>
          </cell>
          <cell r="U272">
            <v>1.0049999999999999</v>
          </cell>
          <cell r="V272">
            <v>1.3611464386087269</v>
          </cell>
          <cell r="X272">
            <v>1.015415010326491</v>
          </cell>
          <cell r="Y272">
            <v>1.02</v>
          </cell>
          <cell r="Z272">
            <v>1.4864331193751446</v>
          </cell>
          <cell r="AB272">
            <v>1.015415010326491</v>
          </cell>
          <cell r="AC272">
            <v>1.02</v>
          </cell>
          <cell r="AD272">
            <v>1.4864331193751446</v>
          </cell>
          <cell r="AF272">
            <v>1.0496407547055933</v>
          </cell>
          <cell r="AG272">
            <v>0</v>
          </cell>
          <cell r="AH272">
            <v>4.2055788280515216</v>
          </cell>
          <cell r="AJ272">
            <v>1.015415010326491</v>
          </cell>
          <cell r="AK272">
            <v>1.02</v>
          </cell>
          <cell r="AL272">
            <v>1.4864331193751446</v>
          </cell>
          <cell r="AN272">
            <v>1.0179150103264909</v>
          </cell>
          <cell r="AO272">
            <v>1.0049999999999999</v>
          </cell>
          <cell r="AP272">
            <v>1.3611464386087269</v>
          </cell>
          <cell r="AR272">
            <v>43101</v>
          </cell>
          <cell r="AS272">
            <v>4.3671583242584351</v>
          </cell>
          <cell r="AT272">
            <v>1.0502777913291108</v>
          </cell>
          <cell r="AU272">
            <v>1.0496407547055933</v>
          </cell>
          <cell r="AV272">
            <v>1.0502777913291108</v>
          </cell>
          <cell r="AW272">
            <v>8.338574076584699</v>
          </cell>
        </row>
        <row r="273">
          <cell r="A273">
            <v>43132</v>
          </cell>
          <cell r="B273">
            <v>611.85891747716312</v>
          </cell>
          <cell r="C273">
            <v>221.61277389591021</v>
          </cell>
          <cell r="D273">
            <v>4.5451324344067174</v>
          </cell>
          <cell r="E273">
            <v>3.3645547017024104</v>
          </cell>
          <cell r="F273">
            <v>1.0496407547055933</v>
          </cell>
          <cell r="G273">
            <v>1.0179150103264909</v>
          </cell>
          <cell r="H273">
            <v>1.015415010326491</v>
          </cell>
          <cell r="I273">
            <v>4.4666057396859449</v>
          </cell>
          <cell r="J273">
            <v>3.305798947575298</v>
          </cell>
          <cell r="K273">
            <v>261</v>
          </cell>
          <cell r="L273">
            <v>1.0179150103264909</v>
          </cell>
          <cell r="M273">
            <v>0</v>
          </cell>
          <cell r="N273">
            <v>1.3611464386087269</v>
          </cell>
          <cell r="P273">
            <v>1.0496407547055933</v>
          </cell>
          <cell r="Q273">
            <v>0</v>
          </cell>
          <cell r="R273">
            <v>4.2055788280515216</v>
          </cell>
          <cell r="T273">
            <v>1.0179150103264909</v>
          </cell>
          <cell r="U273">
            <v>1.0049999999999999</v>
          </cell>
          <cell r="V273">
            <v>1.3611464386087269</v>
          </cell>
          <cell r="X273">
            <v>1.015415010326491</v>
          </cell>
          <cell r="Y273">
            <v>1.02</v>
          </cell>
          <cell r="Z273">
            <v>1.4864331193751446</v>
          </cell>
          <cell r="AB273">
            <v>1.015415010326491</v>
          </cell>
          <cell r="AC273">
            <v>1.02</v>
          </cell>
          <cell r="AD273">
            <v>1.4864331193751446</v>
          </cell>
          <cell r="AF273">
            <v>1.0496407547055933</v>
          </cell>
          <cell r="AG273">
            <v>0</v>
          </cell>
          <cell r="AH273">
            <v>4.2055788280515216</v>
          </cell>
          <cell r="AJ273">
            <v>1.015415010326491</v>
          </cell>
          <cell r="AK273">
            <v>1.02</v>
          </cell>
          <cell r="AL273">
            <v>1.4864331193751446</v>
          </cell>
          <cell r="AN273">
            <v>1.0179150103264909</v>
          </cell>
          <cell r="AO273">
            <v>1.0049999999999999</v>
          </cell>
          <cell r="AP273">
            <v>1.3611464386087269</v>
          </cell>
          <cell r="AR273">
            <v>43132</v>
          </cell>
          <cell r="AS273">
            <v>4.3671583242584351</v>
          </cell>
          <cell r="AT273">
            <v>1.0502777913291108</v>
          </cell>
          <cell r="AU273">
            <v>1.0496407547055933</v>
          </cell>
          <cell r="AV273">
            <v>1.0502777913291108</v>
          </cell>
          <cell r="AW273">
            <v>8.338574076584699</v>
          </cell>
        </row>
        <row r="274">
          <cell r="A274">
            <v>43160</v>
          </cell>
          <cell r="B274">
            <v>614.30611375807393</v>
          </cell>
          <cell r="C274">
            <v>222.00296424310068</v>
          </cell>
          <cell r="D274">
            <v>4.5555118757829431</v>
          </cell>
          <cell r="E274">
            <v>3.3720744423233304</v>
          </cell>
          <cell r="F274">
            <v>1.0496407547055933</v>
          </cell>
          <cell r="G274">
            <v>1.0179150103264909</v>
          </cell>
          <cell r="H274">
            <v>1.015415010326491</v>
          </cell>
          <cell r="I274">
            <v>4.4666057396859449</v>
          </cell>
          <cell r="J274">
            <v>3.305798947575298</v>
          </cell>
          <cell r="K274">
            <v>262</v>
          </cell>
          <cell r="L274">
            <v>1.0179150103264909</v>
          </cell>
          <cell r="M274">
            <v>0</v>
          </cell>
          <cell r="N274">
            <v>1.3611464386087269</v>
          </cell>
          <cell r="P274">
            <v>1.0496407547055933</v>
          </cell>
          <cell r="Q274">
            <v>0</v>
          </cell>
          <cell r="R274">
            <v>4.2055788280515216</v>
          </cell>
          <cell r="T274">
            <v>1.0179150103264909</v>
          </cell>
          <cell r="U274">
            <v>1.0049999999999999</v>
          </cell>
          <cell r="V274">
            <v>1.3611464386087269</v>
          </cell>
          <cell r="X274">
            <v>1.015415010326491</v>
          </cell>
          <cell r="Y274">
            <v>1.02</v>
          </cell>
          <cell r="Z274">
            <v>1.4864331193751446</v>
          </cell>
          <cell r="AB274">
            <v>1.015415010326491</v>
          </cell>
          <cell r="AC274">
            <v>1.02</v>
          </cell>
          <cell r="AD274">
            <v>1.4864331193751446</v>
          </cell>
          <cell r="AF274">
            <v>1.0496407547055933</v>
          </cell>
          <cell r="AG274">
            <v>0</v>
          </cell>
          <cell r="AH274">
            <v>4.2055788280515216</v>
          </cell>
          <cell r="AJ274">
            <v>1.015415010326491</v>
          </cell>
          <cell r="AK274">
            <v>1.02</v>
          </cell>
          <cell r="AL274">
            <v>1.4864331193751446</v>
          </cell>
          <cell r="AN274">
            <v>1.0179150103264909</v>
          </cell>
          <cell r="AO274">
            <v>1.0049999999999999</v>
          </cell>
          <cell r="AP274">
            <v>1.3611464386087269</v>
          </cell>
          <cell r="AR274">
            <v>43160</v>
          </cell>
          <cell r="AS274">
            <v>4.3671583242584351</v>
          </cell>
          <cell r="AT274">
            <v>1.0502777913291108</v>
          </cell>
          <cell r="AU274">
            <v>1.0496407547055933</v>
          </cell>
          <cell r="AV274">
            <v>1.0502777913291108</v>
          </cell>
          <cell r="AW274">
            <v>8.338574076584699</v>
          </cell>
        </row>
        <row r="275">
          <cell r="A275">
            <v>43191</v>
          </cell>
          <cell r="B275">
            <v>616.76309786664604</v>
          </cell>
          <cell r="C275">
            <v>222.39384159268889</v>
          </cell>
          <cell r="D275">
            <v>4.5659150200555834</v>
          </cell>
          <cell r="E275">
            <v>3.3796109894770665</v>
          </cell>
          <cell r="F275">
            <v>1.0496407547055933</v>
          </cell>
          <cell r="G275">
            <v>1.0179150103264909</v>
          </cell>
          <cell r="H275">
            <v>1.015415010326491</v>
          </cell>
          <cell r="I275">
            <v>4.4666057396859449</v>
          </cell>
          <cell r="J275">
            <v>3.305798947575298</v>
          </cell>
          <cell r="K275">
            <v>263</v>
          </cell>
          <cell r="L275">
            <v>1.0179150103264909</v>
          </cell>
          <cell r="M275">
            <v>0</v>
          </cell>
          <cell r="N275">
            <v>1.3611464386087269</v>
          </cell>
          <cell r="P275">
            <v>1.0496407547055933</v>
          </cell>
          <cell r="Q275">
            <v>0</v>
          </cell>
          <cell r="R275">
            <v>4.2055788280515216</v>
          </cell>
          <cell r="T275">
            <v>1.0179150103264909</v>
          </cell>
          <cell r="U275">
            <v>1.0049999999999999</v>
          </cell>
          <cell r="V275">
            <v>1.3611464386087269</v>
          </cell>
          <cell r="X275">
            <v>1.015415010326491</v>
          </cell>
          <cell r="Y275">
            <v>1.02</v>
          </cell>
          <cell r="Z275">
            <v>1.4864331193751446</v>
          </cell>
          <cell r="AB275">
            <v>1.015415010326491</v>
          </cell>
          <cell r="AC275">
            <v>1.02</v>
          </cell>
          <cell r="AD275">
            <v>1.4864331193751446</v>
          </cell>
          <cell r="AF275">
            <v>1.0496407547055933</v>
          </cell>
          <cell r="AG275">
            <v>0</v>
          </cell>
          <cell r="AH275">
            <v>4.2055788280515216</v>
          </cell>
          <cell r="AJ275">
            <v>1.015415010326491</v>
          </cell>
          <cell r="AK275">
            <v>1.02</v>
          </cell>
          <cell r="AL275">
            <v>1.4864331193751446</v>
          </cell>
          <cell r="AN275">
            <v>1.0179150103264909</v>
          </cell>
          <cell r="AO275">
            <v>1.0049999999999999</v>
          </cell>
          <cell r="AP275">
            <v>1.3611464386087269</v>
          </cell>
          <cell r="AR275">
            <v>43191</v>
          </cell>
          <cell r="AS275">
            <v>4.3671583242584351</v>
          </cell>
          <cell r="AT275">
            <v>1.0502777913291108</v>
          </cell>
          <cell r="AU275">
            <v>1.0496407547055933</v>
          </cell>
          <cell r="AV275">
            <v>1.0502777913291108</v>
          </cell>
          <cell r="AW275">
            <v>8.338574076584699</v>
          </cell>
        </row>
        <row r="276">
          <cell r="A276">
            <v>43221</v>
          </cell>
          <cell r="B276">
            <v>619.22990895036071</v>
          </cell>
          <cell r="C276">
            <v>222.78540715426988</v>
          </cell>
          <cell r="D276">
            <v>4.576341921353495</v>
          </cell>
          <cell r="E276">
            <v>3.3871643807260239</v>
          </cell>
          <cell r="F276">
            <v>1.0489714952013283</v>
          </cell>
          <cell r="G276">
            <v>1.0198948384931272</v>
          </cell>
          <cell r="H276">
            <v>1.0173948384931273</v>
          </cell>
          <cell r="I276">
            <v>4.4666057396859449</v>
          </cell>
          <cell r="J276">
            <v>3.305798947575298</v>
          </cell>
          <cell r="K276">
            <v>264</v>
          </cell>
          <cell r="L276">
            <v>1.0198948384931272</v>
          </cell>
          <cell r="M276">
            <v>0</v>
          </cell>
          <cell r="N276">
            <v>1.3882262271703427</v>
          </cell>
          <cell r="P276">
            <v>1.0489714952013283</v>
          </cell>
          <cell r="Q276">
            <v>0</v>
          </cell>
          <cell r="R276">
            <v>4.4115323114482541</v>
          </cell>
          <cell r="T276">
            <v>1.0198948384931272</v>
          </cell>
          <cell r="U276">
            <v>1.0049999999999999</v>
          </cell>
          <cell r="V276">
            <v>1.3882262271703427</v>
          </cell>
          <cell r="X276">
            <v>1.0173948384931273</v>
          </cell>
          <cell r="Y276">
            <v>1.02</v>
          </cell>
          <cell r="Z276">
            <v>1.5161617817626474</v>
          </cell>
          <cell r="AB276">
            <v>1.0173948384931273</v>
          </cell>
          <cell r="AC276">
            <v>1.02</v>
          </cell>
          <cell r="AD276">
            <v>1.5161617817626474</v>
          </cell>
          <cell r="AF276">
            <v>1.0489714952013283</v>
          </cell>
          <cell r="AG276">
            <v>0</v>
          </cell>
          <cell r="AH276">
            <v>4.4115323114482541</v>
          </cell>
          <cell r="AJ276">
            <v>1.0173948384931273</v>
          </cell>
          <cell r="AK276">
            <v>1.02</v>
          </cell>
          <cell r="AL276">
            <v>1.5161617817626474</v>
          </cell>
          <cell r="AN276">
            <v>1.0198948384931272</v>
          </cell>
          <cell r="AO276">
            <v>1.0049999999999999</v>
          </cell>
          <cell r="AP276">
            <v>1.3882262271703427</v>
          </cell>
          <cell r="AR276">
            <v>43221</v>
          </cell>
          <cell r="AS276">
            <v>4.3671583242584351</v>
          </cell>
          <cell r="AT276">
            <v>1.0502777913291108</v>
          </cell>
          <cell r="AU276">
            <v>1.0489714952013283</v>
          </cell>
          <cell r="AV276">
            <v>1.0502777913291108</v>
          </cell>
          <cell r="AW276">
            <v>8.338574076584699</v>
          </cell>
        </row>
        <row r="277">
          <cell r="A277">
            <v>43252</v>
          </cell>
          <cell r="B277">
            <v>621.70658631327365</v>
          </cell>
          <cell r="C277">
            <v>223.17766213956835</v>
          </cell>
          <cell r="D277">
            <v>4.5867926339291465</v>
          </cell>
          <cell r="E277">
            <v>3.3947346537165597</v>
          </cell>
          <cell r="F277">
            <v>1.0489714952013283</v>
          </cell>
          <cell r="G277">
            <v>1.0198948384931272</v>
          </cell>
          <cell r="H277">
            <v>1.0173948384931273</v>
          </cell>
          <cell r="I277">
            <v>4.4666057396859449</v>
          </cell>
          <cell r="J277">
            <v>3.305798947575298</v>
          </cell>
          <cell r="K277">
            <v>265</v>
          </cell>
          <cell r="L277">
            <v>1.0198948384931272</v>
          </cell>
          <cell r="M277">
            <v>0</v>
          </cell>
          <cell r="N277">
            <v>1.3882262271703427</v>
          </cell>
          <cell r="P277">
            <v>1.0489714952013283</v>
          </cell>
          <cell r="Q277">
            <v>0</v>
          </cell>
          <cell r="R277">
            <v>4.4115323114482541</v>
          </cell>
          <cell r="T277">
            <v>1.0198948384931272</v>
          </cell>
          <cell r="U277">
            <v>1.0049999999999999</v>
          </cell>
          <cell r="V277">
            <v>1.3882262271703427</v>
          </cell>
          <cell r="X277">
            <v>1.0173948384931273</v>
          </cell>
          <cell r="Y277">
            <v>1.02</v>
          </cell>
          <cell r="Z277">
            <v>1.5161617817626474</v>
          </cell>
          <cell r="AB277">
            <v>1.0173948384931273</v>
          </cell>
          <cell r="AC277">
            <v>1.02</v>
          </cell>
          <cell r="AD277">
            <v>1.5161617817626474</v>
          </cell>
          <cell r="AF277">
            <v>1.0489714952013283</v>
          </cell>
          <cell r="AG277">
            <v>0</v>
          </cell>
          <cell r="AH277">
            <v>4.4115323114482541</v>
          </cell>
          <cell r="AJ277">
            <v>1.0173948384931273</v>
          </cell>
          <cell r="AK277">
            <v>1.02</v>
          </cell>
          <cell r="AL277">
            <v>1.5161617817626474</v>
          </cell>
          <cell r="AN277">
            <v>1.0198948384931272</v>
          </cell>
          <cell r="AO277">
            <v>1.0049999999999999</v>
          </cell>
          <cell r="AP277">
            <v>1.3882262271703427</v>
          </cell>
          <cell r="AR277">
            <v>43252</v>
          </cell>
          <cell r="AS277">
            <v>4.5867926339291465</v>
          </cell>
          <cell r="AT277">
            <v>1.0502922709375337</v>
          </cell>
          <cell r="AU277">
            <v>1.0489714952013283</v>
          </cell>
          <cell r="AV277">
            <v>1.0502922709375337</v>
          </cell>
          <cell r="AW277">
            <v>8.7579399032769913</v>
          </cell>
        </row>
        <row r="278">
          <cell r="A278">
            <v>43282</v>
          </cell>
          <cell r="B278">
            <v>624.19316941664147</v>
          </cell>
          <cell r="C278">
            <v>223.57060776244248</v>
          </cell>
          <cell r="D278">
            <v>4.597267212158898</v>
          </cell>
          <cell r="E278">
            <v>3.40232184617917</v>
          </cell>
          <cell r="F278">
            <v>1.0489714952013283</v>
          </cell>
          <cell r="G278">
            <v>1.0198948384931272</v>
          </cell>
          <cell r="H278">
            <v>1.0173948384931273</v>
          </cell>
          <cell r="I278">
            <v>4.4666057396859449</v>
          </cell>
          <cell r="J278">
            <v>3.305798947575298</v>
          </cell>
          <cell r="K278">
            <v>266</v>
          </cell>
          <cell r="L278">
            <v>1.0198948384931272</v>
          </cell>
          <cell r="M278">
            <v>0</v>
          </cell>
          <cell r="N278">
            <v>1.3882262271703427</v>
          </cell>
          <cell r="P278">
            <v>1.0489714952013283</v>
          </cell>
          <cell r="Q278">
            <v>0</v>
          </cell>
          <cell r="R278">
            <v>4.4115323114482541</v>
          </cell>
          <cell r="T278">
            <v>1.0198948384931272</v>
          </cell>
          <cell r="U278">
            <v>1.0049999999999999</v>
          </cell>
          <cell r="V278">
            <v>1.3882262271703427</v>
          </cell>
          <cell r="X278">
            <v>1.0173948384931273</v>
          </cell>
          <cell r="Y278">
            <v>1.02</v>
          </cell>
          <cell r="Z278">
            <v>1.5161617817626474</v>
          </cell>
          <cell r="AB278">
            <v>1.0173948384931273</v>
          </cell>
          <cell r="AC278">
            <v>1.02</v>
          </cell>
          <cell r="AD278">
            <v>1.5161617817626474</v>
          </cell>
          <cell r="AF278">
            <v>1.0489714952013283</v>
          </cell>
          <cell r="AG278">
            <v>0</v>
          </cell>
          <cell r="AH278">
            <v>4.4115323114482541</v>
          </cell>
          <cell r="AJ278">
            <v>1.0173948384931273</v>
          </cell>
          <cell r="AK278">
            <v>1.02</v>
          </cell>
          <cell r="AL278">
            <v>1.5161617817626474</v>
          </cell>
          <cell r="AN278">
            <v>1.0198948384931272</v>
          </cell>
          <cell r="AO278">
            <v>1.0049999999999999</v>
          </cell>
          <cell r="AP278">
            <v>1.3882262271703427</v>
          </cell>
          <cell r="AR278">
            <v>43282</v>
          </cell>
          <cell r="AS278">
            <v>4.5867926339291465</v>
          </cell>
          <cell r="AT278">
            <v>1.0502922709375337</v>
          </cell>
          <cell r="AU278">
            <v>1.0489714952013283</v>
          </cell>
          <cell r="AV278">
            <v>1.0502922709375337</v>
          </cell>
          <cell r="AW278">
            <v>8.7579399032769913</v>
          </cell>
        </row>
        <row r="279">
          <cell r="A279">
            <v>43313</v>
          </cell>
          <cell r="B279">
            <v>626.68969787955029</v>
          </cell>
          <cell r="C279">
            <v>223.96424523888768</v>
          </cell>
          <cell r="D279">
            <v>4.6077657105432861</v>
          </cell>
          <cell r="E279">
            <v>3.4099259959286781</v>
          </cell>
          <cell r="F279">
            <v>1.0489714952013283</v>
          </cell>
          <cell r="G279">
            <v>1.0198948384931272</v>
          </cell>
          <cell r="H279">
            <v>1.0173948384931273</v>
          </cell>
          <cell r="I279">
            <v>4.4666057396859449</v>
          </cell>
          <cell r="J279">
            <v>3.305798947575298</v>
          </cell>
          <cell r="K279">
            <v>267</v>
          </cell>
          <cell r="L279">
            <v>1.0198948384931272</v>
          </cell>
          <cell r="M279">
            <v>0</v>
          </cell>
          <cell r="N279">
            <v>1.3882262271703427</v>
          </cell>
          <cell r="P279">
            <v>1.0489714952013283</v>
          </cell>
          <cell r="Q279">
            <v>0</v>
          </cell>
          <cell r="R279">
            <v>4.4115323114482541</v>
          </cell>
          <cell r="T279">
            <v>1.0198948384931272</v>
          </cell>
          <cell r="U279">
            <v>1.0049999999999999</v>
          </cell>
          <cell r="V279">
            <v>1.3882262271703427</v>
          </cell>
          <cell r="X279">
            <v>1.0173948384931273</v>
          </cell>
          <cell r="Y279">
            <v>1.02</v>
          </cell>
          <cell r="Z279">
            <v>1.5161617817626474</v>
          </cell>
          <cell r="AB279">
            <v>1.0173948384931273</v>
          </cell>
          <cell r="AC279">
            <v>1.02</v>
          </cell>
          <cell r="AD279">
            <v>1.5161617817626474</v>
          </cell>
          <cell r="AF279">
            <v>1.0489714952013283</v>
          </cell>
          <cell r="AG279">
            <v>0</v>
          </cell>
          <cell r="AH279">
            <v>4.4115323114482541</v>
          </cell>
          <cell r="AJ279">
            <v>1.0173948384931273</v>
          </cell>
          <cell r="AK279">
            <v>1.02</v>
          </cell>
          <cell r="AL279">
            <v>1.5161617817626474</v>
          </cell>
          <cell r="AN279">
            <v>1.0198948384931272</v>
          </cell>
          <cell r="AO279">
            <v>1.0049999999999999</v>
          </cell>
          <cell r="AP279">
            <v>1.3882262271703427</v>
          </cell>
          <cell r="AR279">
            <v>43313</v>
          </cell>
          <cell r="AS279">
            <v>4.5867926339291465</v>
          </cell>
          <cell r="AT279">
            <v>1.0502922709375337</v>
          </cell>
          <cell r="AU279">
            <v>1.0489714952013283</v>
          </cell>
          <cell r="AV279">
            <v>1.0502922709375337</v>
          </cell>
          <cell r="AW279">
            <v>8.7579399032769913</v>
          </cell>
        </row>
        <row r="280">
          <cell r="A280">
            <v>43344</v>
          </cell>
          <cell r="B280">
            <v>629.19621147954729</v>
          </cell>
          <cell r="C280">
            <v>224.35857578704037</v>
          </cell>
          <cell r="D280">
            <v>4.6182881837073078</v>
          </cell>
          <cell r="E280">
            <v>3.4175471408644227</v>
          </cell>
          <cell r="F280">
            <v>1.0489714952013283</v>
          </cell>
          <cell r="G280">
            <v>1.0198948384931272</v>
          </cell>
          <cell r="H280">
            <v>1.0173948384931273</v>
          </cell>
          <cell r="I280">
            <v>4.4666057396859449</v>
          </cell>
          <cell r="J280">
            <v>3.305798947575298</v>
          </cell>
          <cell r="K280">
            <v>268</v>
          </cell>
          <cell r="L280">
            <v>1.0198948384931272</v>
          </cell>
          <cell r="M280">
            <v>0</v>
          </cell>
          <cell r="N280">
            <v>1.3882262271703427</v>
          </cell>
          <cell r="P280">
            <v>1.0489714952013283</v>
          </cell>
          <cell r="Q280">
            <v>0</v>
          </cell>
          <cell r="R280">
            <v>4.4115323114482541</v>
          </cell>
          <cell r="T280">
            <v>1.0198948384931272</v>
          </cell>
          <cell r="U280">
            <v>1.0049999999999999</v>
          </cell>
          <cell r="V280">
            <v>1.3882262271703427</v>
          </cell>
          <cell r="X280">
            <v>1.0173948384931273</v>
          </cell>
          <cell r="Y280">
            <v>1.02</v>
          </cell>
          <cell r="Z280">
            <v>1.5161617817626474</v>
          </cell>
          <cell r="AB280">
            <v>1.0173948384931273</v>
          </cell>
          <cell r="AC280">
            <v>1.02</v>
          </cell>
          <cell r="AD280">
            <v>1.5161617817626474</v>
          </cell>
          <cell r="AF280">
            <v>1.0489714952013283</v>
          </cell>
          <cell r="AG280">
            <v>0</v>
          </cell>
          <cell r="AH280">
            <v>4.4115323114482541</v>
          </cell>
          <cell r="AJ280">
            <v>1.0173948384931273</v>
          </cell>
          <cell r="AK280">
            <v>1.02</v>
          </cell>
          <cell r="AL280">
            <v>1.5161617817626474</v>
          </cell>
          <cell r="AN280">
            <v>1.0198948384931272</v>
          </cell>
          <cell r="AO280">
            <v>1.0049999999999999</v>
          </cell>
          <cell r="AP280">
            <v>1.3882262271703427</v>
          </cell>
          <cell r="AR280">
            <v>43344</v>
          </cell>
          <cell r="AS280">
            <v>4.5867926339291465</v>
          </cell>
          <cell r="AT280">
            <v>1.0502922709375337</v>
          </cell>
          <cell r="AU280">
            <v>1.0489714952013283</v>
          </cell>
          <cell r="AV280">
            <v>1.0502922709375337</v>
          </cell>
          <cell r="AW280">
            <v>8.7579399032769913</v>
          </cell>
        </row>
        <row r="281">
          <cell r="A281">
            <v>43374</v>
          </cell>
          <cell r="B281">
            <v>631.7127501532741</v>
          </cell>
          <cell r="C281">
            <v>224.75360062718167</v>
          </cell>
          <cell r="D281">
            <v>4.6288346864007028</v>
          </cell>
          <cell r="E281">
            <v>3.4251853189704478</v>
          </cell>
          <cell r="F281">
            <v>1.0489714952013283</v>
          </cell>
          <cell r="G281">
            <v>1.0198948384931272</v>
          </cell>
          <cell r="H281">
            <v>1.0173948384931273</v>
          </cell>
          <cell r="I281">
            <v>4.4666057396859449</v>
          </cell>
          <cell r="J281">
            <v>3.305798947575298</v>
          </cell>
          <cell r="K281">
            <v>269</v>
          </cell>
          <cell r="L281">
            <v>1.0198948384931272</v>
          </cell>
          <cell r="M281">
            <v>0</v>
          </cell>
          <cell r="N281">
            <v>1.3882262271703427</v>
          </cell>
          <cell r="P281">
            <v>1.0489714952013283</v>
          </cell>
          <cell r="Q281">
            <v>0</v>
          </cell>
          <cell r="R281">
            <v>4.4115323114482541</v>
          </cell>
          <cell r="T281">
            <v>1.0198948384931272</v>
          </cell>
          <cell r="U281">
            <v>1.0049999999999999</v>
          </cell>
          <cell r="V281">
            <v>1.3882262271703427</v>
          </cell>
          <cell r="X281">
            <v>1.0173948384931273</v>
          </cell>
          <cell r="Y281">
            <v>1.02</v>
          </cell>
          <cell r="Z281">
            <v>1.5161617817626474</v>
          </cell>
          <cell r="AB281">
            <v>1.0173948384931273</v>
          </cell>
          <cell r="AC281">
            <v>1.02</v>
          </cell>
          <cell r="AD281">
            <v>1.5161617817626474</v>
          </cell>
          <cell r="AF281">
            <v>1.0489714952013283</v>
          </cell>
          <cell r="AG281">
            <v>0</v>
          </cell>
          <cell r="AH281">
            <v>4.4115323114482541</v>
          </cell>
          <cell r="AJ281">
            <v>1.0173948384931273</v>
          </cell>
          <cell r="AK281">
            <v>1.02</v>
          </cell>
          <cell r="AL281">
            <v>1.5161617817626474</v>
          </cell>
          <cell r="AN281">
            <v>1.0198948384931272</v>
          </cell>
          <cell r="AO281">
            <v>1.0049999999999999</v>
          </cell>
          <cell r="AP281">
            <v>1.3882262271703427</v>
          </cell>
          <cell r="AR281">
            <v>43374</v>
          </cell>
          <cell r="AS281">
            <v>4.5867926339291465</v>
          </cell>
          <cell r="AT281">
            <v>1.0502922709375337</v>
          </cell>
          <cell r="AU281">
            <v>1.0489714952013283</v>
          </cell>
          <cell r="AV281">
            <v>1.0502922709375337</v>
          </cell>
          <cell r="AW281">
            <v>8.7579399032769913</v>
          </cell>
        </row>
        <row r="282">
          <cell r="A282">
            <v>43405</v>
          </cell>
          <cell r="B282">
            <v>634.23935399710342</v>
          </cell>
          <cell r="C282">
            <v>225.14932098174128</v>
          </cell>
          <cell r="D282">
            <v>4.6394052734982401</v>
          </cell>
          <cell r="E282">
            <v>3.4328405683156906</v>
          </cell>
          <cell r="F282">
            <v>1.0489714952013283</v>
          </cell>
          <cell r="G282">
            <v>1.0198948384931272</v>
          </cell>
          <cell r="H282">
            <v>1.0173948384931273</v>
          </cell>
          <cell r="I282">
            <v>4.4666057396859449</v>
          </cell>
          <cell r="J282">
            <v>3.305798947575298</v>
          </cell>
          <cell r="K282">
            <v>270</v>
          </cell>
          <cell r="L282">
            <v>1.0198948384931272</v>
          </cell>
          <cell r="M282">
            <v>0</v>
          </cell>
          <cell r="N282">
            <v>1.3882262271703427</v>
          </cell>
          <cell r="P282">
            <v>1.0489714952013283</v>
          </cell>
          <cell r="Q282">
            <v>0</v>
          </cell>
          <cell r="R282">
            <v>4.4115323114482541</v>
          </cell>
          <cell r="T282">
            <v>1.0198948384931272</v>
          </cell>
          <cell r="U282">
            <v>1.0049999999999999</v>
          </cell>
          <cell r="V282">
            <v>1.3882262271703427</v>
          </cell>
          <cell r="X282">
            <v>1.0173948384931273</v>
          </cell>
          <cell r="Y282">
            <v>1.02</v>
          </cell>
          <cell r="Z282">
            <v>1.5161617817626474</v>
          </cell>
          <cell r="AB282">
            <v>1.0173948384931273</v>
          </cell>
          <cell r="AC282">
            <v>1.02</v>
          </cell>
          <cell r="AD282">
            <v>1.5161617817626474</v>
          </cell>
          <cell r="AF282">
            <v>1.0489714952013283</v>
          </cell>
          <cell r="AG282">
            <v>0</v>
          </cell>
          <cell r="AH282">
            <v>4.4115323114482541</v>
          </cell>
          <cell r="AJ282">
            <v>1.0173948384931273</v>
          </cell>
          <cell r="AK282">
            <v>1.02</v>
          </cell>
          <cell r="AL282">
            <v>1.5161617817626474</v>
          </cell>
          <cell r="AN282">
            <v>1.0198948384931272</v>
          </cell>
          <cell r="AO282">
            <v>1.0049999999999999</v>
          </cell>
          <cell r="AP282">
            <v>1.3882262271703427</v>
          </cell>
          <cell r="AR282">
            <v>43405</v>
          </cell>
          <cell r="AS282">
            <v>4.5867926339291465</v>
          </cell>
          <cell r="AT282">
            <v>1.0502922709375337</v>
          </cell>
          <cell r="AU282">
            <v>1.0489714952013283</v>
          </cell>
          <cell r="AV282">
            <v>1.0502922709375337</v>
          </cell>
          <cell r="AW282">
            <v>8.7579399032769913</v>
          </cell>
        </row>
        <row r="283">
          <cell r="A283">
            <v>43435</v>
          </cell>
          <cell r="B283">
            <v>636.77606326777766</v>
          </cell>
          <cell r="C283">
            <v>225.54573807530119</v>
          </cell>
          <cell r="D283">
            <v>4.6500000000000004</v>
          </cell>
          <cell r="E283">
            <v>3.4405129270541721</v>
          </cell>
          <cell r="F283">
            <v>1.0489714952013283</v>
          </cell>
          <cell r="G283">
            <v>1.0198948384931272</v>
          </cell>
          <cell r="H283">
            <v>1.0173948384931273</v>
          </cell>
          <cell r="I283">
            <v>4.4666057396859449</v>
          </cell>
          <cell r="J283">
            <v>3.305798947575298</v>
          </cell>
          <cell r="K283">
            <v>271</v>
          </cell>
          <cell r="L283">
            <v>1.0198948384931272</v>
          </cell>
          <cell r="M283">
            <v>0</v>
          </cell>
          <cell r="N283">
            <v>1.3882262271703427</v>
          </cell>
          <cell r="P283">
            <v>1.0489714952013283</v>
          </cell>
          <cell r="Q283">
            <v>0</v>
          </cell>
          <cell r="R283">
            <v>4.4115323114482541</v>
          </cell>
          <cell r="T283">
            <v>1.0198948384931272</v>
          </cell>
          <cell r="U283">
            <v>1.0049999999999999</v>
          </cell>
          <cell r="V283">
            <v>1.3882262271703427</v>
          </cell>
          <cell r="X283">
            <v>1.0173948384931273</v>
          </cell>
          <cell r="Y283">
            <v>1.02</v>
          </cell>
          <cell r="Z283">
            <v>1.5161617817626474</v>
          </cell>
          <cell r="AB283">
            <v>1.0173948384931273</v>
          </cell>
          <cell r="AC283">
            <v>1.02</v>
          </cell>
          <cell r="AD283">
            <v>1.5161617817626474</v>
          </cell>
          <cell r="AF283">
            <v>1.0489714952013283</v>
          </cell>
          <cell r="AG283">
            <v>0</v>
          </cell>
          <cell r="AH283">
            <v>4.4115323114482541</v>
          </cell>
          <cell r="AJ283">
            <v>1.0173948384931273</v>
          </cell>
          <cell r="AK283">
            <v>1.02</v>
          </cell>
          <cell r="AL283">
            <v>1.5161617817626474</v>
          </cell>
          <cell r="AN283">
            <v>1.0198948384931272</v>
          </cell>
          <cell r="AO283">
            <v>1.0049999999999999</v>
          </cell>
          <cell r="AP283">
            <v>1.3882262271703427</v>
          </cell>
          <cell r="AR283">
            <v>43435</v>
          </cell>
          <cell r="AS283">
            <v>4.5867926339291465</v>
          </cell>
          <cell r="AT283">
            <v>1.0502922709375337</v>
          </cell>
          <cell r="AU283">
            <v>1.0489714952013283</v>
          </cell>
          <cell r="AV283">
            <v>1.0502922709375337</v>
          </cell>
          <cell r="AW283">
            <v>8.7579399032769913</v>
          </cell>
        </row>
        <row r="284">
          <cell r="A284">
            <v>43466</v>
          </cell>
          <cell r="B284">
            <v>639.32291838305036</v>
          </cell>
          <cell r="C284">
            <v>225.98751280599456</v>
          </cell>
          <cell r="D284">
            <v>4.6629369659643123</v>
          </cell>
          <cell r="E284">
            <v>3.4475209993686393</v>
          </cell>
          <cell r="F284">
            <v>1.0489714952013283</v>
          </cell>
          <cell r="G284">
            <v>1.0198948384931272</v>
          </cell>
          <cell r="H284">
            <v>1.0173948384931273</v>
          </cell>
          <cell r="I284">
            <v>4.5921692994798082</v>
          </cell>
          <cell r="J284">
            <v>3.39862705794947</v>
          </cell>
          <cell r="K284">
            <v>272</v>
          </cell>
          <cell r="L284">
            <v>1.0198948384931272</v>
          </cell>
          <cell r="M284">
            <v>0</v>
          </cell>
          <cell r="N284">
            <v>1.3882262271703427</v>
          </cell>
          <cell r="P284">
            <v>1.0489714952013283</v>
          </cell>
          <cell r="Q284">
            <v>0</v>
          </cell>
          <cell r="R284">
            <v>4.4115323114482541</v>
          </cell>
          <cell r="T284">
            <v>1.0198948384931272</v>
          </cell>
          <cell r="U284">
            <v>1.0049999999999999</v>
          </cell>
          <cell r="V284">
            <v>1.3882262271703427</v>
          </cell>
          <cell r="X284">
            <v>1.0173948384931273</v>
          </cell>
          <cell r="Y284">
            <v>1.02</v>
          </cell>
          <cell r="Z284">
            <v>1.5161617817626474</v>
          </cell>
          <cell r="AB284">
            <v>1.0173948384931273</v>
          </cell>
          <cell r="AC284">
            <v>1.02</v>
          </cell>
          <cell r="AD284">
            <v>1.5161617817626474</v>
          </cell>
          <cell r="AF284">
            <v>1.0489714952013283</v>
          </cell>
          <cell r="AG284">
            <v>0</v>
          </cell>
          <cell r="AH284">
            <v>4.4115323114482541</v>
          </cell>
          <cell r="AJ284">
            <v>1.0173948384931273</v>
          </cell>
          <cell r="AK284">
            <v>1.02</v>
          </cell>
          <cell r="AL284">
            <v>1.5161617817626474</v>
          </cell>
          <cell r="AN284">
            <v>1.0198948384931272</v>
          </cell>
          <cell r="AO284">
            <v>1.0049999999999999</v>
          </cell>
          <cell r="AP284">
            <v>1.3882262271703427</v>
          </cell>
          <cell r="AR284">
            <v>43466</v>
          </cell>
          <cell r="AS284">
            <v>4.5867926339291465</v>
          </cell>
          <cell r="AT284">
            <v>1.0502922709375337</v>
          </cell>
          <cell r="AU284">
            <v>1.0489714952013283</v>
          </cell>
          <cell r="AV284">
            <v>1.0502922709375337</v>
          </cell>
          <cell r="AW284">
            <v>8.7579399032769913</v>
          </cell>
        </row>
        <row r="285">
          <cell r="A285">
            <v>43497</v>
          </cell>
          <cell r="B285">
            <v>641.8799599223305</v>
          </cell>
          <cell r="C285">
            <v>226.43015283751046</v>
          </cell>
          <cell r="D285">
            <v>4.6759099244207452</v>
          </cell>
          <cell r="E285">
            <v>3.4545433466120508</v>
          </cell>
          <cell r="F285">
            <v>1.0489714952013283</v>
          </cell>
          <cell r="G285">
            <v>1.0198948384931272</v>
          </cell>
          <cell r="H285">
            <v>1.0173948384931273</v>
          </cell>
          <cell r="I285">
            <v>4.5921692994798082</v>
          </cell>
          <cell r="J285">
            <v>3.39862705794947</v>
          </cell>
          <cell r="K285">
            <v>273</v>
          </cell>
          <cell r="L285">
            <v>1.0198948384931272</v>
          </cell>
          <cell r="M285">
            <v>0</v>
          </cell>
          <cell r="N285">
            <v>1.3882262271703427</v>
          </cell>
          <cell r="P285">
            <v>1.0489714952013283</v>
          </cell>
          <cell r="Q285">
            <v>0</v>
          </cell>
          <cell r="R285">
            <v>4.4115323114482541</v>
          </cell>
          <cell r="T285">
            <v>1.0198948384931272</v>
          </cell>
          <cell r="U285">
            <v>1.0049999999999999</v>
          </cell>
          <cell r="V285">
            <v>1.3882262271703427</v>
          </cell>
          <cell r="X285">
            <v>1.0173948384931273</v>
          </cell>
          <cell r="Y285">
            <v>1.02</v>
          </cell>
          <cell r="Z285">
            <v>1.5161617817626474</v>
          </cell>
          <cell r="AB285">
            <v>1.0173948384931273</v>
          </cell>
          <cell r="AC285">
            <v>1.02</v>
          </cell>
          <cell r="AD285">
            <v>1.5161617817626474</v>
          </cell>
          <cell r="AF285">
            <v>1.0489714952013283</v>
          </cell>
          <cell r="AG285">
            <v>0</v>
          </cell>
          <cell r="AH285">
            <v>4.4115323114482541</v>
          </cell>
          <cell r="AJ285">
            <v>1.0173948384931273</v>
          </cell>
          <cell r="AK285">
            <v>1.02</v>
          </cell>
          <cell r="AL285">
            <v>1.5161617817626474</v>
          </cell>
          <cell r="AN285">
            <v>1.0198948384931272</v>
          </cell>
          <cell r="AO285">
            <v>1.0049999999999999</v>
          </cell>
          <cell r="AP285">
            <v>1.3882262271703427</v>
          </cell>
          <cell r="AR285">
            <v>43497</v>
          </cell>
          <cell r="AS285">
            <v>4.5867926339291465</v>
          </cell>
          <cell r="AT285">
            <v>1.0502922709375337</v>
          </cell>
          <cell r="AU285">
            <v>1.0489714952013283</v>
          </cell>
          <cell r="AV285">
            <v>1.0502922709375337</v>
          </cell>
          <cell r="AW285">
            <v>8.7579399032769913</v>
          </cell>
        </row>
        <row r="286">
          <cell r="A286">
            <v>43525</v>
          </cell>
          <cell r="B286">
            <v>644.44722862732863</v>
          </cell>
          <cell r="C286">
            <v>226.87365986470709</v>
          </cell>
          <cell r="D286">
            <v>4.6889189755055671</v>
          </cell>
          <cell r="E286">
            <v>3.4615799978613886</v>
          </cell>
          <cell r="F286">
            <v>1.0489714952013283</v>
          </cell>
          <cell r="G286">
            <v>1.0198948384931272</v>
          </cell>
          <cell r="H286">
            <v>1.0173948384931273</v>
          </cell>
          <cell r="I286">
            <v>4.5921692994798082</v>
          </cell>
          <cell r="J286">
            <v>3.39862705794947</v>
          </cell>
          <cell r="K286">
            <v>274</v>
          </cell>
          <cell r="L286">
            <v>1.0198948384931272</v>
          </cell>
          <cell r="M286">
            <v>0</v>
          </cell>
          <cell r="N286">
            <v>1.3882262271703427</v>
          </cell>
          <cell r="P286">
            <v>1.0489714952013283</v>
          </cell>
          <cell r="Q286">
            <v>0</v>
          </cell>
          <cell r="R286">
            <v>4.4115323114482541</v>
          </cell>
          <cell r="T286">
            <v>1.0198948384931272</v>
          </cell>
          <cell r="U286">
            <v>1.0049999999999999</v>
          </cell>
          <cell r="V286">
            <v>1.3882262271703427</v>
          </cell>
          <cell r="X286">
            <v>1.0173948384931273</v>
          </cell>
          <cell r="Y286">
            <v>1.02</v>
          </cell>
          <cell r="Z286">
            <v>1.5161617817626474</v>
          </cell>
          <cell r="AB286">
            <v>1.0173948384931273</v>
          </cell>
          <cell r="AC286">
            <v>1.02</v>
          </cell>
          <cell r="AD286">
            <v>1.5161617817626474</v>
          </cell>
          <cell r="AF286">
            <v>1.0489714952013283</v>
          </cell>
          <cell r="AG286">
            <v>0</v>
          </cell>
          <cell r="AH286">
            <v>4.4115323114482541</v>
          </cell>
          <cell r="AJ286">
            <v>1.0173948384931273</v>
          </cell>
          <cell r="AK286">
            <v>1.02</v>
          </cell>
          <cell r="AL286">
            <v>1.5161617817626474</v>
          </cell>
          <cell r="AN286">
            <v>1.0198948384931272</v>
          </cell>
          <cell r="AO286">
            <v>1.0049999999999999</v>
          </cell>
          <cell r="AP286">
            <v>1.3882262271703427</v>
          </cell>
          <cell r="AR286">
            <v>43525</v>
          </cell>
          <cell r="AS286">
            <v>4.5867926339291465</v>
          </cell>
          <cell r="AT286">
            <v>1.0502922709375337</v>
          </cell>
          <cell r="AU286">
            <v>1.0489714952013283</v>
          </cell>
          <cell r="AV286">
            <v>1.0502922709375337</v>
          </cell>
          <cell r="AW286">
            <v>8.7579399032769913</v>
          </cell>
        </row>
        <row r="287">
          <cell r="A287">
            <v>43556</v>
          </cell>
          <cell r="B287">
            <v>647.02476540270618</v>
          </cell>
          <cell r="C287">
            <v>227.31803558576232</v>
          </cell>
          <cell r="D287">
            <v>4.7019642196336386</v>
          </cell>
          <cell r="E287">
            <v>3.4686309822528631</v>
          </cell>
          <cell r="F287">
            <v>1.0489714952013283</v>
          </cell>
          <cell r="G287">
            <v>1.0198948384931272</v>
          </cell>
          <cell r="H287">
            <v>1.0173948384931273</v>
          </cell>
          <cell r="I287">
            <v>4.5921692994798082</v>
          </cell>
          <cell r="J287">
            <v>3.39862705794947</v>
          </cell>
          <cell r="K287">
            <v>275</v>
          </cell>
          <cell r="L287">
            <v>1.0198948384931272</v>
          </cell>
          <cell r="M287">
            <v>0</v>
          </cell>
          <cell r="N287">
            <v>1.3882262271703427</v>
          </cell>
          <cell r="P287">
            <v>1.0489714952013283</v>
          </cell>
          <cell r="Q287">
            <v>0</v>
          </cell>
          <cell r="R287">
            <v>4.4115323114482541</v>
          </cell>
          <cell r="T287">
            <v>1.0198948384931272</v>
          </cell>
          <cell r="U287">
            <v>1.0049999999999999</v>
          </cell>
          <cell r="V287">
            <v>1.3882262271703427</v>
          </cell>
          <cell r="X287">
            <v>1.0173948384931273</v>
          </cell>
          <cell r="Y287">
            <v>1.02</v>
          </cell>
          <cell r="Z287">
            <v>1.5161617817626474</v>
          </cell>
          <cell r="AB287">
            <v>1.0173948384931273</v>
          </cell>
          <cell r="AC287">
            <v>1.02</v>
          </cell>
          <cell r="AD287">
            <v>1.5161617817626474</v>
          </cell>
          <cell r="AF287">
            <v>1.0489714952013283</v>
          </cell>
          <cell r="AG287">
            <v>0</v>
          </cell>
          <cell r="AH287">
            <v>4.4115323114482541</v>
          </cell>
          <cell r="AJ287">
            <v>1.0173948384931273</v>
          </cell>
          <cell r="AK287">
            <v>1.02</v>
          </cell>
          <cell r="AL287">
            <v>1.5161617817626474</v>
          </cell>
          <cell r="AN287">
            <v>1.0198948384931272</v>
          </cell>
          <cell r="AO287">
            <v>1.0049999999999999</v>
          </cell>
          <cell r="AP287">
            <v>1.3882262271703427</v>
          </cell>
          <cell r="AR287">
            <v>43556</v>
          </cell>
          <cell r="AS287">
            <v>4.5867926339291465</v>
          </cell>
          <cell r="AT287">
            <v>1.0502922709375337</v>
          </cell>
          <cell r="AU287">
            <v>1.0489714952013283</v>
          </cell>
          <cell r="AV287">
            <v>1.0502922709375337</v>
          </cell>
          <cell r="AW287">
            <v>8.7579399032769913</v>
          </cell>
        </row>
        <row r="288">
          <cell r="A288">
            <v>43586</v>
          </cell>
          <cell r="B288">
            <v>649.61261131672734</v>
          </cell>
          <cell r="C288">
            <v>227.76328170218025</v>
          </cell>
          <cell r="D288">
            <v>4.7150457574991904</v>
          </cell>
          <cell r="E288">
            <v>3.4756963289820333</v>
          </cell>
          <cell r="F288">
            <v>1.0490653018002112</v>
          </cell>
          <cell r="G288">
            <v>1.022141773161561</v>
          </cell>
          <cell r="H288">
            <v>1.019641773161561</v>
          </cell>
          <cell r="I288">
            <v>4.5921692994798082</v>
          </cell>
          <cell r="J288">
            <v>3.39862705794947</v>
          </cell>
          <cell r="K288">
            <v>276</v>
          </cell>
          <cell r="L288">
            <v>1.022141773161561</v>
          </cell>
          <cell r="M288">
            <v>0</v>
          </cell>
          <cell r="N288">
            <v>1.4189640173892781</v>
          </cell>
          <cell r="P288">
            <v>1.0490653018002112</v>
          </cell>
          <cell r="Q288">
            <v>0</v>
          </cell>
          <cell r="R288">
            <v>4.6279854757108456</v>
          </cell>
          <cell r="T288">
            <v>1.022141773161561</v>
          </cell>
          <cell r="U288">
            <v>1.0049999999999999</v>
          </cell>
          <cell r="V288">
            <v>1.4189640173892781</v>
          </cell>
          <cell r="X288">
            <v>1.019641773161561</v>
          </cell>
          <cell r="Y288">
            <v>1.02</v>
          </cell>
          <cell r="Z288">
            <v>1.5464850173979003</v>
          </cell>
          <cell r="AB288">
            <v>1.019641773161561</v>
          </cell>
          <cell r="AC288">
            <v>1.02</v>
          </cell>
          <cell r="AD288">
            <v>1.5464850173979003</v>
          </cell>
          <cell r="AF288">
            <v>1.0490653018002112</v>
          </cell>
          <cell r="AG288">
            <v>0</v>
          </cell>
          <cell r="AH288">
            <v>4.6279854757108456</v>
          </cell>
          <cell r="AJ288">
            <v>1.019641773161561</v>
          </cell>
          <cell r="AK288">
            <v>1.02</v>
          </cell>
          <cell r="AL288">
            <v>1.5464850173979003</v>
          </cell>
          <cell r="AN288">
            <v>1.022141773161561</v>
          </cell>
          <cell r="AO288">
            <v>1.0049999999999999</v>
          </cell>
          <cell r="AP288">
            <v>1.4189640173892781</v>
          </cell>
          <cell r="AR288">
            <v>43586</v>
          </cell>
          <cell r="AS288">
            <v>4.5867926339291465</v>
          </cell>
          <cell r="AT288">
            <v>1.0502922709375337</v>
          </cell>
          <cell r="AU288">
            <v>1.0490653018002112</v>
          </cell>
          <cell r="AV288">
            <v>1.0502922709375337</v>
          </cell>
          <cell r="AW288">
            <v>8.7579399032769913</v>
          </cell>
        </row>
      </sheetData>
      <sheetData sheetId="34"/>
      <sheetData sheetId="35"/>
      <sheetData sheetId="36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anization"/>
      <sheetName val="Price"/>
      <sheetName val="Scenarios"/>
      <sheetName val="Ekati"/>
      <sheetName val="Depreciation"/>
      <sheetName val="Shares"/>
      <sheetName val="Dia Met"/>
      <sheetName val="Output 2"/>
      <sheetName val="NAV"/>
      <sheetName val="Sensitivities"/>
      <sheetName val="Variable Cost Calc."/>
      <sheetName val="Output 3"/>
      <sheetName val="Output 4"/>
      <sheetName val="EBITDA"/>
      <sheetName val="graphs"/>
      <sheetName val="Graveyard"/>
      <sheetName val="Reserves"/>
      <sheetName val="Assumptions"/>
    </sheetNames>
    <sheetDataSet>
      <sheetData sheetId="0">
        <row r="15">
          <cell r="AB15">
            <v>8865474</v>
          </cell>
        </row>
        <row r="16">
          <cell r="AB16">
            <v>21814216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aux"/>
      <sheetName val="graficos"/>
      <sheetName val="graficos (2)"/>
    </sheetNames>
    <sheetDataSet>
      <sheetData sheetId="0" refreshError="1"/>
      <sheetData sheetId="1" refreshError="1">
        <row r="6">
          <cell r="B6">
            <v>32.307692307692307</v>
          </cell>
        </row>
        <row r="8">
          <cell r="B8">
            <v>97.307692307692307</v>
          </cell>
          <cell r="C8">
            <v>2.6923076923076925</v>
          </cell>
          <cell r="D8">
            <v>0</v>
          </cell>
          <cell r="E8">
            <v>0</v>
          </cell>
          <cell r="F8">
            <v>0</v>
          </cell>
          <cell r="I8">
            <v>5.0600000000000005</v>
          </cell>
          <cell r="J8">
            <v>0.14000000000000001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0 -  10</v>
          </cell>
          <cell r="C9" t="str">
            <v>10 - 20</v>
          </cell>
          <cell r="D9" t="str">
            <v>20 - 40</v>
          </cell>
          <cell r="E9" t="str">
            <v>40 - 60</v>
          </cell>
          <cell r="F9" t="str">
            <v>&gt; 60</v>
          </cell>
        </row>
        <row r="10">
          <cell r="B10">
            <v>29.615384615384617</v>
          </cell>
          <cell r="C10">
            <v>31.538461538461537</v>
          </cell>
          <cell r="D10">
            <v>14.615384615384617</v>
          </cell>
          <cell r="E10">
            <v>6.9230769230769234</v>
          </cell>
          <cell r="F10">
            <v>17.307692307692307</v>
          </cell>
          <cell r="I10">
            <v>1.54</v>
          </cell>
          <cell r="J10">
            <v>1.6400000000000001</v>
          </cell>
          <cell r="K10">
            <v>0.76</v>
          </cell>
          <cell r="L10">
            <v>0.36</v>
          </cell>
          <cell r="M10">
            <v>0.9</v>
          </cell>
        </row>
        <row r="11">
          <cell r="B11" t="str">
            <v>0 - 10</v>
          </cell>
          <cell r="C11" t="str">
            <v>10 - 20</v>
          </cell>
          <cell r="D11" t="str">
            <v>20 - 40</v>
          </cell>
          <cell r="E11" t="str">
            <v>40 - 60</v>
          </cell>
          <cell r="F11" t="str">
            <v>&gt; 60</v>
          </cell>
        </row>
        <row r="12">
          <cell r="B12">
            <v>9.2307692307692317</v>
          </cell>
          <cell r="C12">
            <v>61.53846153846154</v>
          </cell>
          <cell r="D12">
            <v>21.153846153846153</v>
          </cell>
          <cell r="E12">
            <v>8.0769230769230766</v>
          </cell>
          <cell r="F12">
            <v>0</v>
          </cell>
          <cell r="I12">
            <v>0.48</v>
          </cell>
          <cell r="J12">
            <v>3.2</v>
          </cell>
          <cell r="K12">
            <v>1.1000000000000001</v>
          </cell>
          <cell r="L12">
            <v>0.42</v>
          </cell>
          <cell r="M12">
            <v>0</v>
          </cell>
        </row>
        <row r="13">
          <cell r="B13" t="str">
            <v>0 - 20</v>
          </cell>
          <cell r="C13" t="str">
            <v>20 - 40</v>
          </cell>
          <cell r="D13" t="str">
            <v>40 -  80</v>
          </cell>
          <cell r="E13" t="str">
            <v xml:space="preserve"> 80 - 150</v>
          </cell>
          <cell r="F13" t="str">
            <v>&gt; 150</v>
          </cell>
        </row>
        <row r="14">
          <cell r="B14">
            <v>9.2307692307692317</v>
          </cell>
          <cell r="C14">
            <v>63.84615384615384</v>
          </cell>
          <cell r="D14">
            <v>18.846153846153847</v>
          </cell>
          <cell r="E14">
            <v>8.0769230769230766</v>
          </cell>
          <cell r="F14">
            <v>0</v>
          </cell>
          <cell r="I14">
            <v>0.48</v>
          </cell>
          <cell r="J14">
            <v>3.3200000000000003</v>
          </cell>
          <cell r="K14">
            <v>0.98</v>
          </cell>
          <cell r="L14">
            <v>0.42</v>
          </cell>
          <cell r="M14">
            <v>0</v>
          </cell>
        </row>
        <row r="15">
          <cell r="B15" t="str">
            <v xml:space="preserve">  4 - 5</v>
          </cell>
          <cell r="C15" t="str">
            <v xml:space="preserve">  3 -   4</v>
          </cell>
          <cell r="D15" t="str">
            <v xml:space="preserve">  2 -   3</v>
          </cell>
          <cell r="E15" t="str">
            <v xml:space="preserve">  1 -   2</v>
          </cell>
          <cell r="F15" t="str">
            <v>0 -  1</v>
          </cell>
        </row>
        <row r="16">
          <cell r="B16">
            <v>69.230769230769226</v>
          </cell>
          <cell r="C16">
            <v>16.923076923076923</v>
          </cell>
          <cell r="D16">
            <v>13.846153846153847</v>
          </cell>
          <cell r="E16">
            <v>0</v>
          </cell>
          <cell r="F16">
            <v>0</v>
          </cell>
          <cell r="I16">
            <v>3.6</v>
          </cell>
          <cell r="J16">
            <v>0.88</v>
          </cell>
          <cell r="K16">
            <v>0.72</v>
          </cell>
          <cell r="L16">
            <v>0</v>
          </cell>
          <cell r="M16">
            <v>0</v>
          </cell>
        </row>
        <row r="17">
          <cell r="B17" t="str">
            <v>0 -  5</v>
          </cell>
          <cell r="C17" t="str">
            <v xml:space="preserve"> 5 - 10</v>
          </cell>
          <cell r="D17" t="str">
            <v>10 - 15</v>
          </cell>
          <cell r="E17" t="str">
            <v>15 - 20</v>
          </cell>
          <cell r="F17" t="str">
            <v>&gt; 20</v>
          </cell>
        </row>
        <row r="18">
          <cell r="B18">
            <v>0.76923076923076927</v>
          </cell>
          <cell r="C18">
            <v>59.615384615384613</v>
          </cell>
          <cell r="D18">
            <v>26.923076923076923</v>
          </cell>
          <cell r="E18">
            <v>12.692307692307692</v>
          </cell>
          <cell r="F18">
            <v>0</v>
          </cell>
          <cell r="I18">
            <v>0.04</v>
          </cell>
          <cell r="J18">
            <v>3.1</v>
          </cell>
          <cell r="K18">
            <v>1.4000000000000001</v>
          </cell>
          <cell r="L18">
            <v>0.66</v>
          </cell>
          <cell r="M18">
            <v>0</v>
          </cell>
        </row>
        <row r="19">
          <cell r="B19" t="str">
            <v>0 - 20</v>
          </cell>
          <cell r="C19" t="str">
            <v>20 - 40</v>
          </cell>
          <cell r="D19" t="str">
            <v>40 - 60</v>
          </cell>
          <cell r="E19" t="str">
            <v>60 - 80</v>
          </cell>
          <cell r="F19" t="str">
            <v>&gt; 80</v>
          </cell>
        </row>
        <row r="20">
          <cell r="B20">
            <v>0</v>
          </cell>
          <cell r="C20">
            <v>7.6923076923076925</v>
          </cell>
          <cell r="D20">
            <v>92.307692307692307</v>
          </cell>
          <cell r="E20">
            <v>0</v>
          </cell>
          <cell r="F20">
            <v>0</v>
          </cell>
          <cell r="I20">
            <v>0</v>
          </cell>
          <cell r="J20">
            <v>0.4</v>
          </cell>
          <cell r="K20">
            <v>4.8</v>
          </cell>
          <cell r="L20">
            <v>0</v>
          </cell>
          <cell r="M20">
            <v>0</v>
          </cell>
        </row>
        <row r="21">
          <cell r="B21" t="str">
            <v>0 - 20</v>
          </cell>
          <cell r="C21" t="str">
            <v>20 - 40</v>
          </cell>
          <cell r="D21" t="str">
            <v>40 - 80</v>
          </cell>
          <cell r="E21" t="str">
            <v>80 - 120</v>
          </cell>
          <cell r="F21" t="str">
            <v>&gt; 120</v>
          </cell>
        </row>
        <row r="22">
          <cell r="B22">
            <v>0</v>
          </cell>
          <cell r="C22">
            <v>93.07692307692308</v>
          </cell>
          <cell r="D22">
            <v>6.9230769230769234</v>
          </cell>
          <cell r="E22">
            <v>0</v>
          </cell>
          <cell r="F22">
            <v>0</v>
          </cell>
          <cell r="I22">
            <v>0</v>
          </cell>
          <cell r="J22">
            <v>4.84</v>
          </cell>
          <cell r="K22">
            <v>0.36</v>
          </cell>
          <cell r="L22">
            <v>0</v>
          </cell>
          <cell r="M22">
            <v>0</v>
          </cell>
        </row>
        <row r="23">
          <cell r="B23" t="str">
            <v xml:space="preserve">  4 - 5</v>
          </cell>
          <cell r="C23" t="str">
            <v xml:space="preserve">  3 -   4</v>
          </cell>
          <cell r="D23" t="str">
            <v xml:space="preserve">  2 -   3</v>
          </cell>
          <cell r="E23" t="str">
            <v xml:space="preserve">  1 -   2</v>
          </cell>
          <cell r="F23" t="str">
            <v>0 -  1</v>
          </cell>
        </row>
        <row r="24">
          <cell r="B24">
            <v>81.92307692307692</v>
          </cell>
          <cell r="C24">
            <v>18.076923076923077</v>
          </cell>
          <cell r="D24">
            <v>0</v>
          </cell>
          <cell r="E24">
            <v>0</v>
          </cell>
          <cell r="F24">
            <v>0</v>
          </cell>
          <cell r="I24">
            <v>4.26</v>
          </cell>
          <cell r="J24">
            <v>0.94000000000000006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 xml:space="preserve">  4 - 5</v>
          </cell>
          <cell r="C25" t="str">
            <v xml:space="preserve">  3 -   4</v>
          </cell>
          <cell r="D25" t="str">
            <v xml:space="preserve">  2 -   3</v>
          </cell>
          <cell r="E25" t="str">
            <v xml:space="preserve">  1 -   2</v>
          </cell>
          <cell r="F25" t="str">
            <v>0 -  1</v>
          </cell>
        </row>
        <row r="26">
          <cell r="B26">
            <v>36.538461538461533</v>
          </cell>
          <cell r="C26">
            <v>55.769230769230774</v>
          </cell>
          <cell r="D26">
            <v>7.6923076923076925</v>
          </cell>
          <cell r="E26">
            <v>0</v>
          </cell>
          <cell r="F26">
            <v>0</v>
          </cell>
          <cell r="I26">
            <v>1.9000000000000001</v>
          </cell>
          <cell r="J26">
            <v>2.9</v>
          </cell>
          <cell r="K26">
            <v>0.4</v>
          </cell>
          <cell r="L26">
            <v>0</v>
          </cell>
          <cell r="M26">
            <v>0</v>
          </cell>
        </row>
        <row r="27">
          <cell r="B27" t="str">
            <v xml:space="preserve">  4 - 5</v>
          </cell>
          <cell r="C27" t="str">
            <v xml:space="preserve">  3 -   4</v>
          </cell>
          <cell r="D27" t="str">
            <v xml:space="preserve">  2 -   3</v>
          </cell>
          <cell r="E27" t="str">
            <v xml:space="preserve">  1 -   2</v>
          </cell>
          <cell r="F27" t="str">
            <v>0 -  1</v>
          </cell>
        </row>
        <row r="28">
          <cell r="B28">
            <v>0</v>
          </cell>
          <cell r="C28">
            <v>45.384615384615387</v>
          </cell>
          <cell r="D28">
            <v>54.615384615384613</v>
          </cell>
          <cell r="E28">
            <v>0</v>
          </cell>
          <cell r="F28">
            <v>0</v>
          </cell>
          <cell r="I28">
            <v>0</v>
          </cell>
          <cell r="J28">
            <v>2.36</v>
          </cell>
          <cell r="K28">
            <v>2.84</v>
          </cell>
          <cell r="L28">
            <v>0</v>
          </cell>
          <cell r="M28">
            <v>0</v>
          </cell>
        </row>
        <row r="29">
          <cell r="B29" t="str">
            <v xml:space="preserve">  4 - 5</v>
          </cell>
          <cell r="C29" t="str">
            <v xml:space="preserve">  3 -   4</v>
          </cell>
          <cell r="D29" t="str">
            <v xml:space="preserve">  2 -   3</v>
          </cell>
          <cell r="E29" t="str">
            <v xml:space="preserve">  1 -   2</v>
          </cell>
          <cell r="F29" t="str">
            <v>0 -  1</v>
          </cell>
        </row>
      </sheetData>
      <sheetData sheetId="2" refreshError="1"/>
      <sheetData sheetId="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es"/>
      <sheetName val="Assumptions"/>
      <sheetName val="Scenario Manager"/>
      <sheetName val="Drivers"/>
      <sheetName val="Macroeconomics"/>
      <sheetName val="Financials"/>
      <sheetName val="RoC"/>
      <sheetName val="Cash Flow Statement"/>
      <sheetName val="Loans &amp; Financing"/>
      <sheetName val="Capex"/>
      <sheetName val="Working Capital"/>
      <sheetName val="DCF"/>
      <sheetName val="Summary Operating Cash Flow"/>
      <sheetName val="Tables_US$"/>
      <sheetName val="WACC"/>
      <sheetName val="Valuation Summary"/>
      <sheetName val="Compaq CLEC (2)"/>
      <sheetName val="Compaq CLEC"/>
      <sheetName val="Compaq"/>
      <sheetName val="CLEC Compco"/>
      <sheetName val="CompCo"/>
      <sheetName val="FactSet"/>
      <sheetName val="Operat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P"/>
      <sheetName val="Organograma"/>
      <sheetName val="Pessoal Indireto"/>
      <sheetName val="Tabela de insumos"/>
      <sheetName val="Ger Res"/>
      <sheetName val="Volumes"/>
      <sheetName val="Volumes RSS"/>
      <sheetName val="Mão de obra"/>
      <sheetName val="Mão de obra RSS"/>
      <sheetName val="Custos equip RSD 15 t"/>
      <sheetName val="Custos equip RSD 19 t"/>
      <sheetName val="Custos equip RSS 6t"/>
      <sheetName val="Custos equip RSS Fior"/>
      <sheetName val="Custos equip RSS Sprinter"/>
      <sheetName val="Custos equip resumo"/>
      <sheetName val="Veículos guarnição"/>
      <sheetName val="Veículos guarnição RSS"/>
      <sheetName val="EPI's"/>
      <sheetName val="Custos Oper Geração"/>
      <sheetName val="RecOpe"/>
      <sheetName val="Dolar Delta"/>
      <sheetName val="Premissas"/>
      <sheetName val="DespAdm"/>
      <sheetName val="DespAdm1"/>
      <sheetName val="Invest1"/>
      <sheetName val="Invest"/>
      <sheetName val="crono"/>
      <sheetName val="ResultM"/>
      <sheetName val="Fluxo"/>
      <sheetName val="Balanço"/>
      <sheetName val="ResultA"/>
      <sheetName val="Estat"/>
      <sheetName val="BNDES1"/>
      <sheetName val="BNDES"/>
      <sheetName val="ResGer"/>
      <sheetName val="Simulador"/>
      <sheetName val="Consist"/>
      <sheetName val="Rem"/>
      <sheetName val="Módulo1"/>
      <sheetName val="EVOL HIST"/>
      <sheetName val="INIDICADORES TÉCNICOS"/>
      <sheetName val="INDICADORES ADM_FIN 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7">
          <cell r="I17">
            <v>38018</v>
          </cell>
        </row>
        <row r="43">
          <cell r="I43">
            <v>38869</v>
          </cell>
        </row>
        <row r="46">
          <cell r="I46">
            <v>46054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"/>
      <sheetName val="Template - FCF"/>
      <sheetName val=" PROJECT_CF"/>
      <sheetName val="RETURNS"/>
      <sheetName val="TOC"/>
      <sheetName val="ASS"/>
      <sheetName val="Sensitivities"/>
      <sheetName val="CURVES"/>
      <sheetName val="Proformas"/>
      <sheetName val="Actuals"/>
      <sheetName val="FUEL_COST"/>
      <sheetName val="DEBT"/>
      <sheetName val="DEBT_ENE"/>
      <sheetName val="EPP Debt"/>
      <sheetName val="98_GENERATION"/>
      <sheetName val="99_GENERATION"/>
      <sheetName val="2000_GENERATION"/>
      <sheetName val="99FUEL_COST"/>
      <sheetName val="2000FUEL_COST"/>
      <sheetName val="EINC"/>
      <sheetName val="EITF_91_6"/>
      <sheetName val="TAXES_FEES"/>
      <sheetName val="DEPR"/>
      <sheetName val="Note Receivable"/>
      <sheetName val="REF1"/>
      <sheetName val="REF2"/>
      <sheetName val="REF3"/>
      <sheetName val="REF4"/>
      <sheetName val="Module2"/>
      <sheetName val="Module4"/>
      <sheetName val="Module8"/>
    </sheetNames>
    <sheetDataSet>
      <sheetData sheetId="0"/>
      <sheetData sheetId="1"/>
      <sheetData sheetId="2"/>
      <sheetData sheetId="3"/>
      <sheetData sheetId="4"/>
      <sheetData sheetId="5">
        <row r="63">
          <cell r="K63">
            <v>0.2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SuperBceSheet"/>
      <sheetName val="FCF"/>
      <sheetName val="MATRIX"/>
      <sheetName val="EV Matrix"/>
      <sheetName val="PLAN"/>
      <sheetName val="NOTES"/>
      <sheetName val="STATS"/>
      <sheetName val="OPTIONS"/>
      <sheetName val="Cap."/>
      <sheetName val="Changes"/>
    </sheetNames>
    <sheetDataSet>
      <sheetData sheetId="0"/>
      <sheetData sheetId="1"/>
      <sheetData sheetId="2" refreshError="1"/>
      <sheetData sheetId="3">
        <row r="13">
          <cell r="E13">
            <v>1998</v>
          </cell>
          <cell r="F13">
            <v>1999</v>
          </cell>
          <cell r="G13">
            <v>2000</v>
          </cell>
          <cell r="H13">
            <v>2001</v>
          </cell>
          <cell r="I13">
            <v>2002</v>
          </cell>
          <cell r="J13">
            <v>2003</v>
          </cell>
          <cell r="K13">
            <v>2004</v>
          </cell>
          <cell r="L13">
            <v>2005</v>
          </cell>
          <cell r="M13">
            <v>2006</v>
          </cell>
          <cell r="N13">
            <v>2007</v>
          </cell>
          <cell r="O13" t="str">
            <v xml:space="preserve"> </v>
          </cell>
          <cell r="P13" t="str">
            <v xml:space="preserve"> </v>
          </cell>
        </row>
        <row r="14">
          <cell r="E14">
            <v>54.594027395916086</v>
          </cell>
          <cell r="F14">
            <v>11.12924421912075</v>
          </cell>
          <cell r="G14">
            <v>58.596059142366997</v>
          </cell>
          <cell r="H14">
            <v>103.77519373543133</v>
          </cell>
          <cell r="I14">
            <v>155.02179100488883</v>
          </cell>
          <cell r="J14">
            <v>163.35813926726718</v>
          </cell>
          <cell r="K14">
            <v>181.80360433605335</v>
          </cell>
          <cell r="L14">
            <v>203.24937094860513</v>
          </cell>
          <cell r="M14">
            <v>226.46181494439639</v>
          </cell>
          <cell r="N14">
            <v>237.15018715910941</v>
          </cell>
          <cell r="O14" t="str">
            <v xml:space="preserve"> </v>
          </cell>
          <cell r="P14" t="str">
            <v xml:space="preserve"> </v>
          </cell>
        </row>
        <row r="26">
          <cell r="M26">
            <v>1998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"/>
      <sheetName val="Comp fatur 1"/>
      <sheetName val="Comp fatur 2"/>
      <sheetName val="Perfil arrec"/>
      <sheetName val="Comp custeio"/>
      <sheetName val="Invest Água"/>
      <sheetName val="Invest Esgoto"/>
      <sheetName val="Outros invest"/>
      <sheetName val="Invest Total"/>
      <sheetName val="Gráf1"/>
      <sheetName val="Resultado sem fin"/>
      <sheetName val="Fluxo sem fin"/>
      <sheetName val="Resultado com fin"/>
      <sheetName val="Fluxo com fin"/>
      <sheetName val="Financiamento"/>
      <sheetName val="Balanço"/>
      <sheetName val="Depreciação"/>
      <sheetName val="Apresentaçã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Review"/>
      <sheetName val="TOC"/>
      <sheetName val="ASS"/>
      <sheetName val="CF"/>
      <sheetName val="EINC"/>
      <sheetName val="RET_ECF &amp; REVAL"/>
      <sheetName val="RET_APV"/>
      <sheetName val="VOL_CAPEX"/>
      <sheetName val="PRICES"/>
      <sheetName val="REVENUES"/>
      <sheetName val="O&amp;M EXPENSES"/>
      <sheetName val="DEPR_NEW"/>
      <sheetName val="DEPR_TOT"/>
      <sheetName val="MGMTFEE"/>
      <sheetName val="EPCA_EACH"/>
      <sheetName val="DIVIDENDS"/>
      <sheetName val="FIN"/>
      <sheetName val="CS -Grwth"/>
      <sheetName val="BS_IS"/>
      <sheetName val="Argentina"/>
      <sheetName val="CURVES"/>
      <sheetName val="REF1"/>
      <sheetName val="REF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4">
          <cell r="B4">
            <v>1</v>
          </cell>
        </row>
        <row r="18">
          <cell r="D18">
            <v>5.0000000000000001E-4</v>
          </cell>
        </row>
        <row r="19">
          <cell r="D19">
            <v>6</v>
          </cell>
        </row>
      </sheetData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A (2)"/>
      <sheetName val="__FDSCACHE__"/>
      <sheetName val="TTT (2)"/>
      <sheetName val="ECLP"/>
      <sheetName val=" Merger Model"/>
      <sheetName val="AAA"/>
      <sheetName val="TTT"/>
      <sheetName val="Has-Gets FY+1"/>
      <sheetName val="Has-Gets FY+2"/>
      <sheetName val="Acquiror Recapitalization"/>
    </sheetNames>
    <sheetDataSet>
      <sheetData sheetId="0" refreshError="1"/>
      <sheetData sheetId="1" refreshError="1"/>
      <sheetData sheetId="2">
        <row r="1">
          <cell r="E1">
            <v>1.0431879824744419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TERIM"/>
      <sheetName val="GBD"/>
      <sheetName val="statistic"/>
      <sheetName val="Forecasts_VDF"/>
      <sheetName val="HIST"/>
      <sheetName val="COLT"/>
      <sheetName val="Composições"/>
      <sheetName val="Insumos"/>
      <sheetName val="Serviços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m"/>
      <sheetName val="Cashflow"/>
      <sheetName val="Returns"/>
      <sheetName val="Common Size"/>
      <sheetName val="EINC"/>
      <sheetName val="Ref1"/>
      <sheetName val="MMBTU"/>
      <sheetName val="EPE Revenues"/>
      <sheetName val="SCG Commodity"/>
      <sheetName val="Transportation"/>
      <sheetName val="XNPV"/>
      <sheetName val="Escalation"/>
    </sheetNames>
    <sheetDataSet>
      <sheetData sheetId="0"/>
      <sheetData sheetId="1">
        <row r="16">
          <cell r="J16">
            <v>37012</v>
          </cell>
          <cell r="K16">
            <v>3258.8013700000001</v>
          </cell>
        </row>
        <row r="17">
          <cell r="J17">
            <v>37377</v>
          </cell>
          <cell r="K17">
            <v>3255.63789</v>
          </cell>
        </row>
        <row r="18">
          <cell r="J18">
            <v>37742</v>
          </cell>
          <cell r="K18">
            <v>3259.1565099999998</v>
          </cell>
        </row>
        <row r="19">
          <cell r="J19">
            <v>38108</v>
          </cell>
          <cell r="K19">
            <v>3260.9134800000002</v>
          </cell>
        </row>
        <row r="20">
          <cell r="J20">
            <v>38473</v>
          </cell>
          <cell r="K20">
            <v>3255.8715299999999</v>
          </cell>
        </row>
        <row r="21">
          <cell r="J21">
            <v>38838</v>
          </cell>
          <cell r="K21">
            <v>3259.7406099999998</v>
          </cell>
        </row>
        <row r="22">
          <cell r="J22">
            <v>39203</v>
          </cell>
          <cell r="K22">
            <v>3261.4795800000002</v>
          </cell>
        </row>
        <row r="23">
          <cell r="B23">
            <v>36647</v>
          </cell>
          <cell r="J23">
            <v>39569</v>
          </cell>
          <cell r="K23">
            <v>3257.6284999999998</v>
          </cell>
        </row>
        <row r="24">
          <cell r="J24">
            <v>39934</v>
          </cell>
          <cell r="K24">
            <v>3260.6798399999998</v>
          </cell>
        </row>
        <row r="25">
          <cell r="J25">
            <v>40299</v>
          </cell>
          <cell r="K25">
            <v>3262.08635</v>
          </cell>
        </row>
        <row r="26">
          <cell r="J26">
            <v>40664</v>
          </cell>
          <cell r="K26">
            <v>3255.8715299999999</v>
          </cell>
        </row>
        <row r="27">
          <cell r="J27">
            <v>41030</v>
          </cell>
          <cell r="K27">
            <v>3259.7406099999998</v>
          </cell>
        </row>
        <row r="28">
          <cell r="J28">
            <v>41395</v>
          </cell>
          <cell r="K28">
            <v>3261.4795800000002</v>
          </cell>
        </row>
        <row r="29">
          <cell r="J29">
            <v>41760</v>
          </cell>
          <cell r="K29">
            <v>3257.6284999999998</v>
          </cell>
        </row>
        <row r="30">
          <cell r="J30">
            <v>42125</v>
          </cell>
          <cell r="K30">
            <v>3260.6798399999998</v>
          </cell>
        </row>
        <row r="31">
          <cell r="J31">
            <v>42491</v>
          </cell>
          <cell r="K31">
            <v>3262.08635</v>
          </cell>
        </row>
        <row r="32">
          <cell r="J32">
            <v>42856</v>
          </cell>
          <cell r="K32">
            <v>3255.8715299999999</v>
          </cell>
        </row>
        <row r="33">
          <cell r="J33">
            <v>43221</v>
          </cell>
          <cell r="K33">
            <v>3259.7406099999998</v>
          </cell>
        </row>
        <row r="39">
          <cell r="F39">
            <v>3.7500000000000006E-2</v>
          </cell>
        </row>
      </sheetData>
      <sheetData sheetId="2"/>
      <sheetData sheetId="3"/>
      <sheetData sheetId="4"/>
      <sheetData sheetId="5"/>
      <sheetData sheetId="6"/>
      <sheetData sheetId="7">
        <row r="12">
          <cell r="A12">
            <v>36251</v>
          </cell>
          <cell r="C12">
            <v>30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T12">
            <v>0</v>
          </cell>
          <cell r="U12">
            <v>0</v>
          </cell>
          <cell r="W12">
            <v>0</v>
          </cell>
          <cell r="X12">
            <v>0</v>
          </cell>
          <cell r="Z12">
            <v>0</v>
          </cell>
          <cell r="AA12">
            <v>0</v>
          </cell>
          <cell r="AC12">
            <v>0</v>
          </cell>
          <cell r="AD12">
            <v>0</v>
          </cell>
          <cell r="AE12">
            <v>0</v>
          </cell>
        </row>
        <row r="13">
          <cell r="A13">
            <v>36281</v>
          </cell>
          <cell r="C13">
            <v>31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Q13">
            <v>0</v>
          </cell>
          <cell r="R13">
            <v>0</v>
          </cell>
          <cell r="T13">
            <v>0</v>
          </cell>
          <cell r="U13">
            <v>0</v>
          </cell>
          <cell r="W13">
            <v>0</v>
          </cell>
          <cell r="X13">
            <v>0</v>
          </cell>
          <cell r="Z13">
            <v>0</v>
          </cell>
          <cell r="AA13">
            <v>0</v>
          </cell>
          <cell r="AC13">
            <v>0</v>
          </cell>
          <cell r="AD13">
            <v>0</v>
          </cell>
          <cell r="AE13">
            <v>0</v>
          </cell>
        </row>
        <row r="14">
          <cell r="A14">
            <v>36312</v>
          </cell>
          <cell r="C14">
            <v>30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T14">
            <v>0</v>
          </cell>
          <cell r="U14">
            <v>0</v>
          </cell>
          <cell r="W14">
            <v>0</v>
          </cell>
          <cell r="X14">
            <v>0</v>
          </cell>
          <cell r="Z14">
            <v>0</v>
          </cell>
          <cell r="AA14">
            <v>0</v>
          </cell>
          <cell r="AC14">
            <v>0</v>
          </cell>
          <cell r="AD14">
            <v>0</v>
          </cell>
          <cell r="AE14">
            <v>0</v>
          </cell>
        </row>
        <row r="15">
          <cell r="A15">
            <v>36342</v>
          </cell>
          <cell r="C15">
            <v>31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T15">
            <v>0</v>
          </cell>
          <cell r="U15">
            <v>0</v>
          </cell>
          <cell r="W15">
            <v>0</v>
          </cell>
          <cell r="X15">
            <v>0</v>
          </cell>
          <cell r="Z15">
            <v>0</v>
          </cell>
          <cell r="AA15">
            <v>0</v>
          </cell>
          <cell r="AC15">
            <v>0</v>
          </cell>
          <cell r="AD15">
            <v>0</v>
          </cell>
          <cell r="AE15">
            <v>0</v>
          </cell>
        </row>
        <row r="16">
          <cell r="A16">
            <v>36373</v>
          </cell>
          <cell r="C16">
            <v>31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  <cell r="W16">
            <v>0</v>
          </cell>
          <cell r="X16">
            <v>0</v>
          </cell>
          <cell r="Z16">
            <v>0</v>
          </cell>
          <cell r="AA16">
            <v>0</v>
          </cell>
          <cell r="AC16">
            <v>0</v>
          </cell>
          <cell r="AD16">
            <v>0</v>
          </cell>
          <cell r="AE16">
            <v>0</v>
          </cell>
        </row>
        <row r="17">
          <cell r="A17">
            <v>36404</v>
          </cell>
          <cell r="C17">
            <v>30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T17">
            <v>0</v>
          </cell>
          <cell r="U17">
            <v>0</v>
          </cell>
          <cell r="W17">
            <v>0</v>
          </cell>
          <cell r="X17">
            <v>0</v>
          </cell>
          <cell r="Z17">
            <v>0</v>
          </cell>
          <cell r="AA17">
            <v>0</v>
          </cell>
          <cell r="AC17">
            <v>0</v>
          </cell>
          <cell r="AD17">
            <v>0</v>
          </cell>
          <cell r="AE17">
            <v>0</v>
          </cell>
        </row>
        <row r="18">
          <cell r="A18">
            <v>36434</v>
          </cell>
          <cell r="C18">
            <v>31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T18">
            <v>0</v>
          </cell>
          <cell r="U18">
            <v>0</v>
          </cell>
          <cell r="W18">
            <v>0</v>
          </cell>
          <cell r="X18">
            <v>0</v>
          </cell>
          <cell r="Z18">
            <v>0</v>
          </cell>
          <cell r="AA18">
            <v>0</v>
          </cell>
          <cell r="AC18">
            <v>0</v>
          </cell>
          <cell r="AD18">
            <v>0</v>
          </cell>
          <cell r="AE18">
            <v>0</v>
          </cell>
        </row>
        <row r="19">
          <cell r="A19">
            <v>36465</v>
          </cell>
          <cell r="C19">
            <v>30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T19">
            <v>0</v>
          </cell>
          <cell r="U19">
            <v>0</v>
          </cell>
          <cell r="W19">
            <v>0</v>
          </cell>
          <cell r="X19">
            <v>0</v>
          </cell>
          <cell r="Z19">
            <v>0</v>
          </cell>
          <cell r="AA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A20">
            <v>36495</v>
          </cell>
          <cell r="C20">
            <v>31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T20">
            <v>0</v>
          </cell>
          <cell r="U20">
            <v>0</v>
          </cell>
          <cell r="W20">
            <v>0</v>
          </cell>
          <cell r="X20">
            <v>0</v>
          </cell>
          <cell r="Z20">
            <v>0</v>
          </cell>
          <cell r="AA20">
            <v>0</v>
          </cell>
          <cell r="AC20">
            <v>0</v>
          </cell>
          <cell r="AD20">
            <v>0</v>
          </cell>
          <cell r="AE20">
            <v>0</v>
          </cell>
        </row>
        <row r="21">
          <cell r="A21">
            <v>36526</v>
          </cell>
          <cell r="C21">
            <v>31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Q21">
            <v>0</v>
          </cell>
          <cell r="R21">
            <v>0</v>
          </cell>
          <cell r="T21">
            <v>0</v>
          </cell>
          <cell r="U21">
            <v>0</v>
          </cell>
          <cell r="W21">
            <v>0</v>
          </cell>
          <cell r="X21">
            <v>0</v>
          </cell>
          <cell r="Z21">
            <v>0</v>
          </cell>
          <cell r="AA21">
            <v>0</v>
          </cell>
          <cell r="AC21">
            <v>0</v>
          </cell>
          <cell r="AD21">
            <v>0</v>
          </cell>
          <cell r="AE21">
            <v>0</v>
          </cell>
        </row>
        <row r="22">
          <cell r="A22">
            <v>36557</v>
          </cell>
          <cell r="C22">
            <v>29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Q22">
            <v>0</v>
          </cell>
          <cell r="R22">
            <v>0</v>
          </cell>
          <cell r="T22">
            <v>0</v>
          </cell>
          <cell r="U22">
            <v>0</v>
          </cell>
          <cell r="W22">
            <v>0</v>
          </cell>
          <cell r="X22">
            <v>0</v>
          </cell>
          <cell r="Z22">
            <v>0</v>
          </cell>
          <cell r="AA22">
            <v>0</v>
          </cell>
          <cell r="AC22">
            <v>0</v>
          </cell>
          <cell r="AD22">
            <v>0</v>
          </cell>
          <cell r="AE22">
            <v>0</v>
          </cell>
        </row>
        <row r="23">
          <cell r="A23">
            <v>36586</v>
          </cell>
          <cell r="C23">
            <v>31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T23">
            <v>0</v>
          </cell>
          <cell r="U23">
            <v>0</v>
          </cell>
          <cell r="W23">
            <v>0</v>
          </cell>
          <cell r="X23">
            <v>0</v>
          </cell>
          <cell r="Z23">
            <v>0</v>
          </cell>
          <cell r="AA23">
            <v>0</v>
          </cell>
          <cell r="AC23">
            <v>0</v>
          </cell>
          <cell r="AD23">
            <v>0</v>
          </cell>
          <cell r="AE23">
            <v>0</v>
          </cell>
        </row>
        <row r="24">
          <cell r="A24">
            <v>36617</v>
          </cell>
          <cell r="C24">
            <v>30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T24">
            <v>0</v>
          </cell>
          <cell r="U24">
            <v>0</v>
          </cell>
          <cell r="W24">
            <v>0</v>
          </cell>
          <cell r="X24">
            <v>0</v>
          </cell>
          <cell r="Z24">
            <v>0</v>
          </cell>
          <cell r="AA24">
            <v>0</v>
          </cell>
          <cell r="AC24">
            <v>0</v>
          </cell>
          <cell r="AD24">
            <v>0</v>
          </cell>
          <cell r="AE24">
            <v>0</v>
          </cell>
        </row>
        <row r="25">
          <cell r="A25">
            <v>36647</v>
          </cell>
          <cell r="C25">
            <v>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T25">
            <v>0</v>
          </cell>
          <cell r="U25">
            <v>0</v>
          </cell>
          <cell r="W25">
            <v>0</v>
          </cell>
          <cell r="X25">
            <v>0</v>
          </cell>
          <cell r="Z25">
            <v>1271000</v>
          </cell>
          <cell r="AA25">
            <v>0</v>
          </cell>
          <cell r="AC25">
            <v>0</v>
          </cell>
          <cell r="AD25">
            <v>0</v>
          </cell>
          <cell r="AE25">
            <v>0</v>
          </cell>
        </row>
        <row r="26">
          <cell r="A26">
            <v>36678</v>
          </cell>
          <cell r="C26">
            <v>30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T26">
            <v>0</v>
          </cell>
          <cell r="U26">
            <v>0</v>
          </cell>
          <cell r="W26">
            <v>0</v>
          </cell>
          <cell r="X26">
            <v>0</v>
          </cell>
          <cell r="Z26">
            <v>1230000</v>
          </cell>
          <cell r="AA26">
            <v>0</v>
          </cell>
          <cell r="AC26">
            <v>0</v>
          </cell>
          <cell r="AD26">
            <v>0</v>
          </cell>
          <cell r="AE26">
            <v>0</v>
          </cell>
        </row>
        <row r="27">
          <cell r="A27">
            <v>36708</v>
          </cell>
          <cell r="C27">
            <v>31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T27">
            <v>0</v>
          </cell>
          <cell r="U27">
            <v>0</v>
          </cell>
          <cell r="W27">
            <v>0</v>
          </cell>
          <cell r="X27">
            <v>0</v>
          </cell>
          <cell r="Z27">
            <v>1271000</v>
          </cell>
          <cell r="AA27">
            <v>0</v>
          </cell>
          <cell r="AC27">
            <v>0</v>
          </cell>
          <cell r="AD27">
            <v>0</v>
          </cell>
          <cell r="AE27">
            <v>0</v>
          </cell>
        </row>
        <row r="28">
          <cell r="A28">
            <v>36739</v>
          </cell>
          <cell r="C28">
            <v>31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Z28">
            <v>1271000</v>
          </cell>
          <cell r="AA28">
            <v>0</v>
          </cell>
          <cell r="AC28">
            <v>0</v>
          </cell>
          <cell r="AD28">
            <v>0</v>
          </cell>
          <cell r="AE28">
            <v>0</v>
          </cell>
        </row>
        <row r="29">
          <cell r="A29">
            <v>36770</v>
          </cell>
          <cell r="C29">
            <v>30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T29">
            <v>0</v>
          </cell>
          <cell r="U29">
            <v>0</v>
          </cell>
          <cell r="W29">
            <v>0</v>
          </cell>
          <cell r="X29">
            <v>0</v>
          </cell>
          <cell r="Z29">
            <v>1230000</v>
          </cell>
          <cell r="AA29">
            <v>0</v>
          </cell>
          <cell r="AC29">
            <v>0</v>
          </cell>
          <cell r="AD29">
            <v>0</v>
          </cell>
          <cell r="AE29">
            <v>0</v>
          </cell>
        </row>
        <row r="30">
          <cell r="A30">
            <v>36800</v>
          </cell>
          <cell r="C30">
            <v>31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Z30">
            <v>1271000</v>
          </cell>
          <cell r="AA30">
            <v>0</v>
          </cell>
          <cell r="AC30">
            <v>0</v>
          </cell>
          <cell r="AD30">
            <v>0</v>
          </cell>
          <cell r="AE30">
            <v>0</v>
          </cell>
        </row>
        <row r="31">
          <cell r="A31">
            <v>36831</v>
          </cell>
          <cell r="C31">
            <v>30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T31">
            <v>0</v>
          </cell>
          <cell r="U31">
            <v>0</v>
          </cell>
          <cell r="W31">
            <v>0</v>
          </cell>
          <cell r="X31">
            <v>0</v>
          </cell>
          <cell r="Z31">
            <v>1230000</v>
          </cell>
          <cell r="AA31">
            <v>0</v>
          </cell>
          <cell r="AC31">
            <v>0</v>
          </cell>
          <cell r="AD31">
            <v>0</v>
          </cell>
          <cell r="AE31">
            <v>0</v>
          </cell>
        </row>
        <row r="32">
          <cell r="A32">
            <v>36861</v>
          </cell>
          <cell r="C32">
            <v>31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T32">
            <v>0</v>
          </cell>
          <cell r="U32">
            <v>0</v>
          </cell>
          <cell r="W32">
            <v>0</v>
          </cell>
          <cell r="X32">
            <v>0</v>
          </cell>
          <cell r="Z32">
            <v>1271000</v>
          </cell>
          <cell r="AA32">
            <v>0</v>
          </cell>
          <cell r="AC32">
            <v>0</v>
          </cell>
          <cell r="AD32">
            <v>0</v>
          </cell>
          <cell r="AE32">
            <v>0</v>
          </cell>
        </row>
        <row r="33">
          <cell r="A33">
            <v>36892</v>
          </cell>
          <cell r="C33">
            <v>31</v>
          </cell>
          <cell r="D33">
            <v>998082</v>
          </cell>
          <cell r="E33">
            <v>999331.16395494365</v>
          </cell>
          <cell r="F33">
            <v>1000581.8913190925</v>
          </cell>
          <cell r="G33">
            <v>1021001.9299174413</v>
          </cell>
          <cell r="H33">
            <v>285413.77991744119</v>
          </cell>
          <cell r="I33">
            <v>746790.00000000012</v>
          </cell>
          <cell r="K33">
            <v>998082</v>
          </cell>
          <cell r="L33">
            <v>998082</v>
          </cell>
          <cell r="M33">
            <v>998082</v>
          </cell>
          <cell r="N33">
            <v>275978.79588306096</v>
          </cell>
          <cell r="O33">
            <v>722103.20411693898</v>
          </cell>
          <cell r="Q33">
            <v>998082</v>
          </cell>
          <cell r="R33">
            <v>998082</v>
          </cell>
          <cell r="T33">
            <v>999331.16395494365</v>
          </cell>
          <cell r="U33">
            <v>999331.16395494365</v>
          </cell>
          <cell r="W33">
            <v>1000581.8913190925</v>
          </cell>
          <cell r="X33">
            <v>1000581.8913190925</v>
          </cell>
          <cell r="Z33">
            <v>1271000</v>
          </cell>
          <cell r="AA33">
            <v>735588.15000000014</v>
          </cell>
          <cell r="AC33">
            <v>1032203.7799174413</v>
          </cell>
          <cell r="AD33">
            <v>1032203.7799174413</v>
          </cell>
          <cell r="AE33">
            <v>1032203.7799174413</v>
          </cell>
        </row>
        <row r="34">
          <cell r="A34">
            <v>36923</v>
          </cell>
          <cell r="C34">
            <v>28</v>
          </cell>
          <cell r="D34">
            <v>1308960</v>
          </cell>
          <cell r="E34">
            <v>1310598.2478097621</v>
          </cell>
          <cell r="F34">
            <v>1312238.5459922524</v>
          </cell>
          <cell r="G34">
            <v>1339018.9244818902</v>
          </cell>
          <cell r="H34">
            <v>674616.72448189009</v>
          </cell>
          <cell r="I34">
            <v>674520.00000000012</v>
          </cell>
          <cell r="K34">
            <v>1308960</v>
          </cell>
          <cell r="L34">
            <v>1308960</v>
          </cell>
          <cell r="M34">
            <v>1308960</v>
          </cell>
          <cell r="N34">
            <v>654526.92203374102</v>
          </cell>
          <cell r="O34">
            <v>654433.07796625898</v>
          </cell>
          <cell r="Q34">
            <v>1308960</v>
          </cell>
          <cell r="R34">
            <v>1308960</v>
          </cell>
          <cell r="T34">
            <v>1310598.2478097621</v>
          </cell>
          <cell r="U34">
            <v>1310598.2478097621</v>
          </cell>
          <cell r="W34">
            <v>1312238.5459922524</v>
          </cell>
          <cell r="X34">
            <v>1312238.5459922524</v>
          </cell>
          <cell r="Z34">
            <v>1148000</v>
          </cell>
          <cell r="AA34">
            <v>664402.20000000007</v>
          </cell>
          <cell r="AC34">
            <v>1349136.7244818902</v>
          </cell>
          <cell r="AD34">
            <v>1349136.7244818902</v>
          </cell>
          <cell r="AE34">
            <v>1349136.7244818902</v>
          </cell>
        </row>
        <row r="35">
          <cell r="A35">
            <v>36951</v>
          </cell>
          <cell r="C35">
            <v>31</v>
          </cell>
          <cell r="D35">
            <v>1599840</v>
          </cell>
          <cell r="E35">
            <v>1601842.3028785982</v>
          </cell>
          <cell r="F35">
            <v>1603847.1117683086</v>
          </cell>
          <cell r="G35">
            <v>1636578.6854778659</v>
          </cell>
          <cell r="H35">
            <v>900990.53547786572</v>
          </cell>
          <cell r="I35">
            <v>746790.00000000012</v>
          </cell>
          <cell r="K35">
            <v>1599840</v>
          </cell>
          <cell r="L35">
            <v>1599840</v>
          </cell>
          <cell r="M35">
            <v>1599840</v>
          </cell>
          <cell r="N35">
            <v>874777.11214793683</v>
          </cell>
          <cell r="O35">
            <v>725062.88785206294</v>
          </cell>
          <cell r="Q35">
            <v>1599840</v>
          </cell>
          <cell r="R35">
            <v>1599840</v>
          </cell>
          <cell r="T35">
            <v>1601842.3028785982</v>
          </cell>
          <cell r="U35">
            <v>1601842.3028785982</v>
          </cell>
          <cell r="W35">
            <v>1603847.1117683086</v>
          </cell>
          <cell r="X35">
            <v>1603847.1117683086</v>
          </cell>
          <cell r="Z35">
            <v>1271000</v>
          </cell>
          <cell r="AA35">
            <v>735588.15000000014</v>
          </cell>
          <cell r="AC35">
            <v>1647780.535477866</v>
          </cell>
          <cell r="AD35">
            <v>1647780.535477866</v>
          </cell>
          <cell r="AE35">
            <v>1647780.535477866</v>
          </cell>
        </row>
        <row r="36">
          <cell r="A36">
            <v>36982</v>
          </cell>
          <cell r="C36">
            <v>30</v>
          </cell>
          <cell r="D36">
            <v>1599840</v>
          </cell>
          <cell r="E36">
            <v>1601842.3028785982</v>
          </cell>
          <cell r="F36">
            <v>1603847.1117683086</v>
          </cell>
          <cell r="G36">
            <v>1636578.6854778659</v>
          </cell>
          <cell r="H36">
            <v>924719.18547786574</v>
          </cell>
          <cell r="I36">
            <v>722700.00000000012</v>
          </cell>
          <cell r="K36">
            <v>1599840</v>
          </cell>
          <cell r="L36">
            <v>1599840</v>
          </cell>
          <cell r="M36">
            <v>1599840</v>
          </cell>
          <cell r="N36">
            <v>898012.33027754212</v>
          </cell>
          <cell r="O36">
            <v>701827.66972245777</v>
          </cell>
          <cell r="Q36">
            <v>1599840</v>
          </cell>
          <cell r="R36">
            <v>1599840</v>
          </cell>
          <cell r="T36">
            <v>1601842.3028785982</v>
          </cell>
          <cell r="U36">
            <v>1601842.3028785982</v>
          </cell>
          <cell r="W36">
            <v>1603847.1117683086</v>
          </cell>
          <cell r="X36">
            <v>1603847.1117683086</v>
          </cell>
          <cell r="Z36">
            <v>1230000</v>
          </cell>
          <cell r="AA36">
            <v>711859.50000000012</v>
          </cell>
          <cell r="AC36">
            <v>1647419.1854778659</v>
          </cell>
          <cell r="AD36">
            <v>1647419.1854778659</v>
          </cell>
          <cell r="AE36">
            <v>1647419.1854778659</v>
          </cell>
        </row>
        <row r="37">
          <cell r="A37">
            <v>37012</v>
          </cell>
          <cell r="C37">
            <v>31</v>
          </cell>
          <cell r="D37">
            <v>2092866.048</v>
          </cell>
          <cell r="E37">
            <v>2095485.4047559449</v>
          </cell>
          <cell r="F37">
            <v>2098108.0398057019</v>
          </cell>
          <cell r="G37">
            <v>2140926.5712303082</v>
          </cell>
          <cell r="H37">
            <v>1405338.421230308</v>
          </cell>
          <cell r="I37">
            <v>746790.00000000012</v>
          </cell>
          <cell r="K37">
            <v>1828160.8767123288</v>
          </cell>
          <cell r="L37">
            <v>2092866.048</v>
          </cell>
          <cell r="M37">
            <v>2092866.048</v>
          </cell>
          <cell r="N37">
            <v>1366640.1311040006</v>
          </cell>
          <cell r="O37">
            <v>726225.91689599946</v>
          </cell>
          <cell r="Q37">
            <v>3192690</v>
          </cell>
          <cell r="R37">
            <v>2092866.048</v>
          </cell>
          <cell r="T37">
            <v>3192690</v>
          </cell>
          <cell r="U37">
            <v>2095485.4047559449</v>
          </cell>
          <cell r="W37">
            <v>2503622</v>
          </cell>
          <cell r="X37">
            <v>2098108.0398057019</v>
          </cell>
          <cell r="Z37">
            <v>1271000</v>
          </cell>
          <cell r="AA37">
            <v>735588.15000000014</v>
          </cell>
          <cell r="AC37">
            <v>1379004</v>
          </cell>
          <cell r="AD37">
            <v>2152128.4212303082</v>
          </cell>
          <cell r="AE37">
            <v>2152128.4212303082</v>
          </cell>
        </row>
        <row r="38">
          <cell r="A38">
            <v>37043</v>
          </cell>
          <cell r="C38">
            <v>30</v>
          </cell>
          <cell r="D38">
            <v>2025354.24</v>
          </cell>
          <cell r="E38">
            <v>2027889.1013767209</v>
          </cell>
          <cell r="F38">
            <v>2030427.1352958407</v>
          </cell>
          <cell r="G38">
            <v>2071864.4237712661</v>
          </cell>
          <cell r="H38">
            <v>1360004.9237712659</v>
          </cell>
          <cell r="I38">
            <v>722700.00000000012</v>
          </cell>
          <cell r="K38">
            <v>1769187.9452054794</v>
          </cell>
          <cell r="L38">
            <v>2025354.24</v>
          </cell>
          <cell r="M38">
            <v>2025354.24</v>
          </cell>
          <cell r="N38">
            <v>1322554.9655845168</v>
          </cell>
          <cell r="O38">
            <v>702799.27441548335</v>
          </cell>
          <cell r="Q38">
            <v>3089700</v>
          </cell>
          <cell r="R38">
            <v>2025354.24</v>
          </cell>
          <cell r="T38">
            <v>3089700</v>
          </cell>
          <cell r="U38">
            <v>2027889.1013767209</v>
          </cell>
          <cell r="W38">
            <v>2422860</v>
          </cell>
          <cell r="X38">
            <v>2030427.1352958407</v>
          </cell>
          <cell r="Z38">
            <v>1230000</v>
          </cell>
          <cell r="AA38">
            <v>711859.50000000023</v>
          </cell>
          <cell r="AC38">
            <v>1334520</v>
          </cell>
          <cell r="AD38">
            <v>2082704.9237712659</v>
          </cell>
          <cell r="AE38">
            <v>2082704.9237712659</v>
          </cell>
        </row>
        <row r="39">
          <cell r="A39">
            <v>37073</v>
          </cell>
          <cell r="C39">
            <v>31</v>
          </cell>
          <cell r="D39">
            <v>2092866.048</v>
          </cell>
          <cell r="E39">
            <v>2095485.4047559449</v>
          </cell>
          <cell r="F39">
            <v>2098108.0398057019</v>
          </cell>
          <cell r="G39">
            <v>2140926.5712303082</v>
          </cell>
          <cell r="H39">
            <v>1405338.421230308</v>
          </cell>
          <cell r="I39">
            <v>746790.00000000012</v>
          </cell>
          <cell r="K39">
            <v>1828160.8767123288</v>
          </cell>
          <cell r="L39">
            <v>2092866.048</v>
          </cell>
          <cell r="M39">
            <v>2092866.048</v>
          </cell>
          <cell r="N39">
            <v>1366640.1311040006</v>
          </cell>
          <cell r="O39">
            <v>726225.91689599946</v>
          </cell>
          <cell r="Q39">
            <v>3192690</v>
          </cell>
          <cell r="R39">
            <v>2092866.048</v>
          </cell>
          <cell r="T39">
            <v>3192690</v>
          </cell>
          <cell r="U39">
            <v>2095485.4047559449</v>
          </cell>
          <cell r="W39">
            <v>2503622</v>
          </cell>
          <cell r="X39">
            <v>2098108.0398057019</v>
          </cell>
          <cell r="Z39">
            <v>1271000</v>
          </cell>
          <cell r="AA39">
            <v>735588.15000000014</v>
          </cell>
          <cell r="AC39">
            <v>1379004</v>
          </cell>
          <cell r="AD39">
            <v>2152128.4212303082</v>
          </cell>
          <cell r="AE39">
            <v>2152128.4212303082</v>
          </cell>
        </row>
        <row r="40">
          <cell r="A40">
            <v>37104</v>
          </cell>
          <cell r="C40">
            <v>31</v>
          </cell>
          <cell r="D40">
            <v>2092866.048</v>
          </cell>
          <cell r="E40">
            <v>2095485.4047559449</v>
          </cell>
          <cell r="F40">
            <v>2098108.0398057019</v>
          </cell>
          <cell r="G40">
            <v>2140926.5712303082</v>
          </cell>
          <cell r="H40">
            <v>1405338.421230308</v>
          </cell>
          <cell r="I40">
            <v>746790.00000000012</v>
          </cell>
          <cell r="K40">
            <v>1828160.8767123288</v>
          </cell>
          <cell r="L40">
            <v>2092866.048</v>
          </cell>
          <cell r="M40">
            <v>2092866.048</v>
          </cell>
          <cell r="N40">
            <v>1366640.1311040006</v>
          </cell>
          <cell r="O40">
            <v>726225.91689599946</v>
          </cell>
          <cell r="Q40">
            <v>3192690</v>
          </cell>
          <cell r="R40">
            <v>2092866.048</v>
          </cell>
          <cell r="T40">
            <v>3192690</v>
          </cell>
          <cell r="U40">
            <v>2095485.4047559449</v>
          </cell>
          <cell r="W40">
            <v>2503622</v>
          </cell>
          <cell r="X40">
            <v>2098108.0398057019</v>
          </cell>
          <cell r="Z40">
            <v>1271000</v>
          </cell>
          <cell r="AA40">
            <v>735588.15000000014</v>
          </cell>
          <cell r="AC40">
            <v>1379004</v>
          </cell>
          <cell r="AD40">
            <v>2152128.4212303082</v>
          </cell>
          <cell r="AE40">
            <v>2152128.4212303082</v>
          </cell>
        </row>
        <row r="41">
          <cell r="A41">
            <v>37135</v>
          </cell>
          <cell r="C41">
            <v>30</v>
          </cell>
          <cell r="D41">
            <v>2025354.24</v>
          </cell>
          <cell r="E41">
            <v>2027889.1013767209</v>
          </cell>
          <cell r="F41">
            <v>2030427.1352958407</v>
          </cell>
          <cell r="G41">
            <v>2071864.4237712661</v>
          </cell>
          <cell r="H41">
            <v>1360004.9237712659</v>
          </cell>
          <cell r="I41">
            <v>722700.00000000012</v>
          </cell>
          <cell r="K41">
            <v>1769187.9452054794</v>
          </cell>
          <cell r="L41">
            <v>2025354.24</v>
          </cell>
          <cell r="M41">
            <v>2025354.24</v>
          </cell>
          <cell r="N41">
            <v>1322554.9655845168</v>
          </cell>
          <cell r="O41">
            <v>702799.27441548335</v>
          </cell>
          <cell r="Q41">
            <v>3089700</v>
          </cell>
          <cell r="R41">
            <v>2025354.24</v>
          </cell>
          <cell r="T41">
            <v>3089700</v>
          </cell>
          <cell r="U41">
            <v>2027889.1013767209</v>
          </cell>
          <cell r="W41">
            <v>2422860</v>
          </cell>
          <cell r="X41">
            <v>2030427.1352958407</v>
          </cell>
          <cell r="Z41">
            <v>1230000</v>
          </cell>
          <cell r="AA41">
            <v>711859.50000000023</v>
          </cell>
          <cell r="AC41">
            <v>1334520</v>
          </cell>
          <cell r="AD41">
            <v>2082704.9237712659</v>
          </cell>
          <cell r="AE41">
            <v>2082704.9237712659</v>
          </cell>
        </row>
        <row r="42">
          <cell r="A42">
            <v>37165</v>
          </cell>
          <cell r="C42">
            <v>31</v>
          </cell>
          <cell r="D42">
            <v>2092866.048</v>
          </cell>
          <cell r="E42">
            <v>2095485.4047559449</v>
          </cell>
          <cell r="F42">
            <v>2098108.0398057019</v>
          </cell>
          <cell r="G42">
            <v>2140926.5712303082</v>
          </cell>
          <cell r="H42">
            <v>1405338.421230308</v>
          </cell>
          <cell r="I42">
            <v>746790.00000000012</v>
          </cell>
          <cell r="K42">
            <v>1828160.8767123288</v>
          </cell>
          <cell r="L42">
            <v>2092866.048</v>
          </cell>
          <cell r="M42">
            <v>2092866.048</v>
          </cell>
          <cell r="N42">
            <v>1366640.1311040006</v>
          </cell>
          <cell r="O42">
            <v>726225.91689599946</v>
          </cell>
          <cell r="Q42">
            <v>3192690</v>
          </cell>
          <cell r="R42">
            <v>2092866.048</v>
          </cell>
          <cell r="T42">
            <v>3192690</v>
          </cell>
          <cell r="U42">
            <v>2095485.4047559449</v>
          </cell>
          <cell r="W42">
            <v>2503622</v>
          </cell>
          <cell r="X42">
            <v>2098108.0398057019</v>
          </cell>
          <cell r="Z42">
            <v>1271000</v>
          </cell>
          <cell r="AA42">
            <v>735588.15000000014</v>
          </cell>
          <cell r="AC42">
            <v>1379004</v>
          </cell>
          <cell r="AD42">
            <v>2152128.4212303082</v>
          </cell>
          <cell r="AE42">
            <v>2152128.4212303082</v>
          </cell>
        </row>
        <row r="43">
          <cell r="A43">
            <v>37196</v>
          </cell>
          <cell r="C43">
            <v>30</v>
          </cell>
          <cell r="D43">
            <v>2025354.24</v>
          </cell>
          <cell r="E43">
            <v>2027889.1013767209</v>
          </cell>
          <cell r="F43">
            <v>2030427.1352958407</v>
          </cell>
          <cell r="G43">
            <v>2071864.4237712661</v>
          </cell>
          <cell r="H43">
            <v>1360004.9237712659</v>
          </cell>
          <cell r="I43">
            <v>722700.00000000012</v>
          </cell>
          <cell r="K43">
            <v>1769187.9452054794</v>
          </cell>
          <cell r="L43">
            <v>2025354.24</v>
          </cell>
          <cell r="M43">
            <v>2025354.24</v>
          </cell>
          <cell r="N43">
            <v>1322554.9655845168</v>
          </cell>
          <cell r="O43">
            <v>702799.27441548335</v>
          </cell>
          <cell r="Q43">
            <v>3089700</v>
          </cell>
          <cell r="R43">
            <v>2025354.24</v>
          </cell>
          <cell r="T43">
            <v>3089700</v>
          </cell>
          <cell r="U43">
            <v>2027889.1013767209</v>
          </cell>
          <cell r="W43">
            <v>2422860</v>
          </cell>
          <cell r="X43">
            <v>2030427.1352958407</v>
          </cell>
          <cell r="Z43">
            <v>1230000</v>
          </cell>
          <cell r="AA43">
            <v>711859.50000000023</v>
          </cell>
          <cell r="AC43">
            <v>1334520</v>
          </cell>
          <cell r="AD43">
            <v>2082704.9237712659</v>
          </cell>
          <cell r="AE43">
            <v>2082704.9237712659</v>
          </cell>
        </row>
        <row r="44">
          <cell r="A44">
            <v>37226</v>
          </cell>
          <cell r="C44">
            <v>31</v>
          </cell>
          <cell r="D44">
            <v>2092866.048</v>
          </cell>
          <cell r="E44">
            <v>2095485.4047559449</v>
          </cell>
          <cell r="F44">
            <v>2098108.0398057019</v>
          </cell>
          <cell r="G44">
            <v>2140926.5712303082</v>
          </cell>
          <cell r="H44">
            <v>1405338.421230308</v>
          </cell>
          <cell r="I44">
            <v>746790.00000000012</v>
          </cell>
          <cell r="K44">
            <v>1828160.8767123288</v>
          </cell>
          <cell r="L44">
            <v>2092866.048</v>
          </cell>
          <cell r="M44">
            <v>2092866.048</v>
          </cell>
          <cell r="N44">
            <v>1366640.1311040006</v>
          </cell>
          <cell r="O44">
            <v>726225.91689599946</v>
          </cell>
          <cell r="Q44">
            <v>3192690</v>
          </cell>
          <cell r="R44">
            <v>2092866.048</v>
          </cell>
          <cell r="T44">
            <v>3192690</v>
          </cell>
          <cell r="U44">
            <v>2095485.4047559449</v>
          </cell>
          <cell r="W44">
            <v>2503622</v>
          </cell>
          <cell r="X44">
            <v>2098108.0398057019</v>
          </cell>
          <cell r="Z44">
            <v>1271000</v>
          </cell>
          <cell r="AA44">
            <v>735588.15000000014</v>
          </cell>
          <cell r="AC44">
            <v>1379004</v>
          </cell>
          <cell r="AD44">
            <v>2152128.4212303082</v>
          </cell>
          <cell r="AE44">
            <v>2152128.4212303082</v>
          </cell>
        </row>
        <row r="45">
          <cell r="A45">
            <v>37257</v>
          </cell>
          <cell r="C45">
            <v>31</v>
          </cell>
          <cell r="D45">
            <v>2092866.048</v>
          </cell>
          <cell r="E45">
            <v>2095485.4047559449</v>
          </cell>
          <cell r="F45">
            <v>2098108.0398057019</v>
          </cell>
          <cell r="G45">
            <v>2140926.5712303082</v>
          </cell>
          <cell r="H45">
            <v>1405338.421230308</v>
          </cell>
          <cell r="I45">
            <v>746790.00000000012</v>
          </cell>
          <cell r="K45">
            <v>1828160.8767123288</v>
          </cell>
          <cell r="L45">
            <v>2092866.048</v>
          </cell>
          <cell r="M45">
            <v>2092866.048</v>
          </cell>
          <cell r="N45">
            <v>1366640.1311040006</v>
          </cell>
          <cell r="O45">
            <v>726225.91689599946</v>
          </cell>
          <cell r="Q45">
            <v>3192690</v>
          </cell>
          <cell r="R45">
            <v>2092866.048</v>
          </cell>
          <cell r="T45">
            <v>3192690</v>
          </cell>
          <cell r="U45">
            <v>2095485.4047559449</v>
          </cell>
          <cell r="W45">
            <v>2503622</v>
          </cell>
          <cell r="X45">
            <v>2098108.0398057019</v>
          </cell>
          <cell r="Z45">
            <v>1271000</v>
          </cell>
          <cell r="AA45">
            <v>735588.15000000014</v>
          </cell>
          <cell r="AC45">
            <v>1379004</v>
          </cell>
          <cell r="AD45">
            <v>2152128.4212303082</v>
          </cell>
          <cell r="AE45">
            <v>2152128.4212303082</v>
          </cell>
        </row>
        <row r="46">
          <cell r="A46">
            <v>37288</v>
          </cell>
          <cell r="C46">
            <v>28</v>
          </cell>
          <cell r="D46">
            <v>1890330.6240000003</v>
          </cell>
          <cell r="E46">
            <v>1892696.4946182731</v>
          </cell>
          <cell r="F46">
            <v>1895065.3262761182</v>
          </cell>
          <cell r="G46">
            <v>1933740.1288531818</v>
          </cell>
          <cell r="H46">
            <v>1269337.9288531817</v>
          </cell>
          <cell r="I46">
            <v>674520.00000000012</v>
          </cell>
          <cell r="K46">
            <v>1651242.0821917809</v>
          </cell>
          <cell r="L46">
            <v>1890330.6240000003</v>
          </cell>
          <cell r="M46">
            <v>1890330.6240000003</v>
          </cell>
          <cell r="N46">
            <v>1234384.6345455493</v>
          </cell>
          <cell r="O46">
            <v>655945.98945445125</v>
          </cell>
          <cell r="Q46">
            <v>2883720</v>
          </cell>
          <cell r="R46">
            <v>1890330.6240000003</v>
          </cell>
          <cell r="T46">
            <v>2883720</v>
          </cell>
          <cell r="U46">
            <v>1892696.4946182731</v>
          </cell>
          <cell r="W46">
            <v>2261336</v>
          </cell>
          <cell r="X46">
            <v>1895065.3262761182</v>
          </cell>
          <cell r="Z46">
            <v>1148000</v>
          </cell>
          <cell r="AA46">
            <v>664402.20000000019</v>
          </cell>
          <cell r="AC46">
            <v>1245552</v>
          </cell>
          <cell r="AD46">
            <v>1943857.9288531817</v>
          </cell>
          <cell r="AE46">
            <v>1943857.9288531817</v>
          </cell>
        </row>
        <row r="47">
          <cell r="A47">
            <v>37316</v>
          </cell>
          <cell r="C47">
            <v>31</v>
          </cell>
          <cell r="D47">
            <v>2092866.048</v>
          </cell>
          <cell r="E47">
            <v>2095485.4047559449</v>
          </cell>
          <cell r="F47">
            <v>2098108.0398057019</v>
          </cell>
          <cell r="G47">
            <v>2140926.5712303082</v>
          </cell>
          <cell r="H47">
            <v>1405338.421230308</v>
          </cell>
          <cell r="I47">
            <v>746790.00000000012</v>
          </cell>
          <cell r="K47">
            <v>1828160.8767123288</v>
          </cell>
          <cell r="L47">
            <v>2092866.048</v>
          </cell>
          <cell r="M47">
            <v>2092866.048</v>
          </cell>
          <cell r="N47">
            <v>1366640.1311040006</v>
          </cell>
          <cell r="O47">
            <v>726225.91689599946</v>
          </cell>
          <cell r="Q47">
            <v>3192690</v>
          </cell>
          <cell r="R47">
            <v>2092866.048</v>
          </cell>
          <cell r="T47">
            <v>3192690</v>
          </cell>
          <cell r="U47">
            <v>2095485.4047559449</v>
          </cell>
          <cell r="W47">
            <v>2503622</v>
          </cell>
          <cell r="X47">
            <v>2098108.0398057019</v>
          </cell>
          <cell r="Z47">
            <v>1271000</v>
          </cell>
          <cell r="AA47">
            <v>735588.15000000014</v>
          </cell>
          <cell r="AC47">
            <v>1379004</v>
          </cell>
          <cell r="AD47">
            <v>2152128.4212303082</v>
          </cell>
          <cell r="AE47">
            <v>2152128.4212303082</v>
          </cell>
        </row>
        <row r="48">
          <cell r="A48">
            <v>37347</v>
          </cell>
          <cell r="C48">
            <v>30</v>
          </cell>
          <cell r="D48">
            <v>2025354.24</v>
          </cell>
          <cell r="E48">
            <v>2027889.1013767209</v>
          </cell>
          <cell r="F48">
            <v>2030427.1352958407</v>
          </cell>
          <cell r="G48">
            <v>2071864.4237712661</v>
          </cell>
          <cell r="H48">
            <v>1360004.9237712659</v>
          </cell>
          <cell r="I48">
            <v>722700.00000000012</v>
          </cell>
          <cell r="K48">
            <v>1769187.9452054794</v>
          </cell>
          <cell r="L48">
            <v>2025354.24</v>
          </cell>
          <cell r="M48">
            <v>2025354.24</v>
          </cell>
          <cell r="N48">
            <v>1322554.9655845168</v>
          </cell>
          <cell r="O48">
            <v>702799.27441548335</v>
          </cell>
          <cell r="Q48">
            <v>3089700</v>
          </cell>
          <cell r="R48">
            <v>2025354.24</v>
          </cell>
          <cell r="T48">
            <v>3089700</v>
          </cell>
          <cell r="U48">
            <v>2027889.1013767209</v>
          </cell>
          <cell r="W48">
            <v>2422860</v>
          </cell>
          <cell r="X48">
            <v>2030427.1352958407</v>
          </cell>
          <cell r="Z48">
            <v>1230000</v>
          </cell>
          <cell r="AA48">
            <v>711859.50000000023</v>
          </cell>
          <cell r="AC48">
            <v>1334520</v>
          </cell>
          <cell r="AD48">
            <v>2082704.9237712659</v>
          </cell>
          <cell r="AE48">
            <v>2082704.9237712659</v>
          </cell>
        </row>
        <row r="49">
          <cell r="A49">
            <v>37377</v>
          </cell>
          <cell r="C49">
            <v>31</v>
          </cell>
          <cell r="D49">
            <v>2092866.048</v>
          </cell>
          <cell r="E49">
            <v>2095485.4047559449</v>
          </cell>
          <cell r="F49">
            <v>2098108.0398057019</v>
          </cell>
          <cell r="G49">
            <v>2140926.5712303082</v>
          </cell>
          <cell r="H49">
            <v>1405338.421230308</v>
          </cell>
          <cell r="I49">
            <v>746790.00000000012</v>
          </cell>
          <cell r="K49">
            <v>1828160.8767123288</v>
          </cell>
          <cell r="L49">
            <v>2092866.048</v>
          </cell>
          <cell r="M49">
            <v>2092866.048</v>
          </cell>
          <cell r="N49">
            <v>1366640.1311040006</v>
          </cell>
          <cell r="O49">
            <v>726225.91689599946</v>
          </cell>
          <cell r="Q49">
            <v>3192690</v>
          </cell>
          <cell r="R49">
            <v>2092866.048</v>
          </cell>
          <cell r="T49">
            <v>3192690</v>
          </cell>
          <cell r="U49">
            <v>2095485.4047559449</v>
          </cell>
          <cell r="W49">
            <v>2503622</v>
          </cell>
          <cell r="X49">
            <v>2098108.0398057019</v>
          </cell>
          <cell r="Z49">
            <v>1271000</v>
          </cell>
          <cell r="AA49">
            <v>735588.15000000014</v>
          </cell>
          <cell r="AC49">
            <v>1379004</v>
          </cell>
          <cell r="AD49">
            <v>2152128.4212303082</v>
          </cell>
          <cell r="AE49">
            <v>2152128.4212303082</v>
          </cell>
        </row>
        <row r="50">
          <cell r="A50">
            <v>37408</v>
          </cell>
          <cell r="C50">
            <v>30</v>
          </cell>
          <cell r="D50">
            <v>2025354.24</v>
          </cell>
          <cell r="E50">
            <v>2027889.1013767209</v>
          </cell>
          <cell r="F50">
            <v>2030427.1352958407</v>
          </cell>
          <cell r="G50">
            <v>2071864.4237712661</v>
          </cell>
          <cell r="H50">
            <v>1360004.9237712659</v>
          </cell>
          <cell r="I50">
            <v>722700.00000000012</v>
          </cell>
          <cell r="K50">
            <v>1769187.9452054794</v>
          </cell>
          <cell r="L50">
            <v>2025354.24</v>
          </cell>
          <cell r="M50">
            <v>2025354.24</v>
          </cell>
          <cell r="N50">
            <v>1322554.9655845168</v>
          </cell>
          <cell r="O50">
            <v>702799.27441548335</v>
          </cell>
          <cell r="Q50">
            <v>3089700</v>
          </cell>
          <cell r="R50">
            <v>2025354.24</v>
          </cell>
          <cell r="T50">
            <v>3089700</v>
          </cell>
          <cell r="U50">
            <v>2027889.1013767209</v>
          </cell>
          <cell r="W50">
            <v>2422860</v>
          </cell>
          <cell r="X50">
            <v>2030427.1352958407</v>
          </cell>
          <cell r="Z50">
            <v>1230000</v>
          </cell>
          <cell r="AA50">
            <v>711859.50000000023</v>
          </cell>
          <cell r="AC50">
            <v>1334520</v>
          </cell>
          <cell r="AD50">
            <v>2082704.9237712659</v>
          </cell>
          <cell r="AE50">
            <v>2082704.9237712659</v>
          </cell>
        </row>
        <row r="51">
          <cell r="A51">
            <v>37438</v>
          </cell>
          <cell r="C51">
            <v>31</v>
          </cell>
          <cell r="D51">
            <v>2092866.048</v>
          </cell>
          <cell r="E51">
            <v>2095485.4047559449</v>
          </cell>
          <cell r="F51">
            <v>2098108.0398057019</v>
          </cell>
          <cell r="G51">
            <v>2140926.5712303082</v>
          </cell>
          <cell r="H51">
            <v>1405338.421230308</v>
          </cell>
          <cell r="I51">
            <v>746790.00000000012</v>
          </cell>
          <cell r="K51">
            <v>1828160.8767123288</v>
          </cell>
          <cell r="L51">
            <v>2092866.048</v>
          </cell>
          <cell r="M51">
            <v>2092866.048</v>
          </cell>
          <cell r="N51">
            <v>1366640.1311040006</v>
          </cell>
          <cell r="O51">
            <v>726225.91689599946</v>
          </cell>
          <cell r="Q51">
            <v>3192690</v>
          </cell>
          <cell r="R51">
            <v>2092866.048</v>
          </cell>
          <cell r="T51">
            <v>3192690</v>
          </cell>
          <cell r="U51">
            <v>2095485.4047559449</v>
          </cell>
          <cell r="W51">
            <v>2503622</v>
          </cell>
          <cell r="X51">
            <v>2098108.0398057019</v>
          </cell>
          <cell r="Z51">
            <v>1271000</v>
          </cell>
          <cell r="AA51">
            <v>735588.15000000014</v>
          </cell>
          <cell r="AC51">
            <v>1379004</v>
          </cell>
          <cell r="AD51">
            <v>2152128.4212303082</v>
          </cell>
          <cell r="AE51">
            <v>2152128.4212303082</v>
          </cell>
        </row>
        <row r="52">
          <cell r="A52">
            <v>37469</v>
          </cell>
          <cell r="C52">
            <v>31</v>
          </cell>
          <cell r="D52">
            <v>2092866.048</v>
          </cell>
          <cell r="E52">
            <v>2095485.4047559449</v>
          </cell>
          <cell r="F52">
            <v>2098108.0398057019</v>
          </cell>
          <cell r="G52">
            <v>2140926.5712303082</v>
          </cell>
          <cell r="H52">
            <v>1405338.421230308</v>
          </cell>
          <cell r="I52">
            <v>746790.00000000012</v>
          </cell>
          <cell r="K52">
            <v>1828160.8767123288</v>
          </cell>
          <cell r="L52">
            <v>2092866.048</v>
          </cell>
          <cell r="M52">
            <v>2092866.048</v>
          </cell>
          <cell r="N52">
            <v>1366640.1311040006</v>
          </cell>
          <cell r="O52">
            <v>726225.91689599946</v>
          </cell>
          <cell r="Q52">
            <v>3192690</v>
          </cell>
          <cell r="R52">
            <v>2092866.048</v>
          </cell>
          <cell r="T52">
            <v>3192690</v>
          </cell>
          <cell r="U52">
            <v>2095485.4047559449</v>
          </cell>
          <cell r="W52">
            <v>2503622</v>
          </cell>
          <cell r="X52">
            <v>2098108.0398057019</v>
          </cell>
          <cell r="Z52">
            <v>1271000</v>
          </cell>
          <cell r="AA52">
            <v>735588.15000000014</v>
          </cell>
          <cell r="AC52">
            <v>1379004</v>
          </cell>
          <cell r="AD52">
            <v>2152128.4212303082</v>
          </cell>
          <cell r="AE52">
            <v>2152128.4212303082</v>
          </cell>
        </row>
        <row r="53">
          <cell r="A53">
            <v>37500</v>
          </cell>
          <cell r="C53">
            <v>30</v>
          </cell>
          <cell r="D53">
            <v>2025354.24</v>
          </cell>
          <cell r="E53">
            <v>2027889.1013767209</v>
          </cell>
          <cell r="F53">
            <v>2030427.1352958407</v>
          </cell>
          <cell r="G53">
            <v>2071864.4237712661</v>
          </cell>
          <cell r="H53">
            <v>1360004.9237712659</v>
          </cell>
          <cell r="I53">
            <v>722700.00000000012</v>
          </cell>
          <cell r="K53">
            <v>1769187.9452054794</v>
          </cell>
          <cell r="L53">
            <v>2025354.24</v>
          </cell>
          <cell r="M53">
            <v>2025354.24</v>
          </cell>
          <cell r="N53">
            <v>1322554.9655845168</v>
          </cell>
          <cell r="O53">
            <v>702799.27441548335</v>
          </cell>
          <cell r="Q53">
            <v>3089700</v>
          </cell>
          <cell r="R53">
            <v>2025354.24</v>
          </cell>
          <cell r="T53">
            <v>3089700</v>
          </cell>
          <cell r="U53">
            <v>2027889.1013767209</v>
          </cell>
          <cell r="W53">
            <v>2422860</v>
          </cell>
          <cell r="X53">
            <v>2030427.1352958407</v>
          </cell>
          <cell r="Z53">
            <v>1230000</v>
          </cell>
          <cell r="AA53">
            <v>711859.50000000023</v>
          </cell>
          <cell r="AC53">
            <v>1334520</v>
          </cell>
          <cell r="AD53">
            <v>2082704.9237712659</v>
          </cell>
          <cell r="AE53">
            <v>2082704.9237712659</v>
          </cell>
        </row>
        <row r="54">
          <cell r="A54">
            <v>37530</v>
          </cell>
          <cell r="C54">
            <v>31</v>
          </cell>
          <cell r="D54">
            <v>2092866.048</v>
          </cell>
          <cell r="E54">
            <v>2095485.4047559449</v>
          </cell>
          <cell r="F54">
            <v>2098108.0398057019</v>
          </cell>
          <cell r="G54">
            <v>2140926.5712303082</v>
          </cell>
          <cell r="H54">
            <v>1405338.421230308</v>
          </cell>
          <cell r="I54">
            <v>746790.00000000012</v>
          </cell>
          <cell r="K54">
            <v>1828160.8767123288</v>
          </cell>
          <cell r="L54">
            <v>2092866.048</v>
          </cell>
          <cell r="M54">
            <v>2092866.048</v>
          </cell>
          <cell r="N54">
            <v>1366640.1311040006</v>
          </cell>
          <cell r="O54">
            <v>726225.91689599946</v>
          </cell>
          <cell r="Q54">
            <v>3192690</v>
          </cell>
          <cell r="R54">
            <v>2092866.048</v>
          </cell>
          <cell r="T54">
            <v>3192690</v>
          </cell>
          <cell r="U54">
            <v>2095485.4047559449</v>
          </cell>
          <cell r="W54">
            <v>2503622</v>
          </cell>
          <cell r="X54">
            <v>2098108.0398057019</v>
          </cell>
          <cell r="Z54">
            <v>1271000</v>
          </cell>
          <cell r="AA54">
            <v>735588.15000000014</v>
          </cell>
          <cell r="AC54">
            <v>1379004</v>
          </cell>
          <cell r="AD54">
            <v>2152128.4212303082</v>
          </cell>
          <cell r="AE54">
            <v>2152128.4212303082</v>
          </cell>
        </row>
        <row r="55">
          <cell r="A55">
            <v>37561</v>
          </cell>
          <cell r="C55">
            <v>30</v>
          </cell>
          <cell r="D55">
            <v>2025354.24</v>
          </cell>
          <cell r="E55">
            <v>2027889.1013767209</v>
          </cell>
          <cell r="F55">
            <v>2030427.1352958407</v>
          </cell>
          <cell r="G55">
            <v>2071864.4237712661</v>
          </cell>
          <cell r="H55">
            <v>1360004.9237712659</v>
          </cell>
          <cell r="I55">
            <v>722700.00000000012</v>
          </cell>
          <cell r="K55">
            <v>1769187.9452054794</v>
          </cell>
          <cell r="L55">
            <v>2025354.24</v>
          </cell>
          <cell r="M55">
            <v>2025354.24</v>
          </cell>
          <cell r="N55">
            <v>1322554.9655845168</v>
          </cell>
          <cell r="O55">
            <v>702799.27441548335</v>
          </cell>
          <cell r="Q55">
            <v>3089700</v>
          </cell>
          <cell r="R55">
            <v>2025354.24</v>
          </cell>
          <cell r="T55">
            <v>3089700</v>
          </cell>
          <cell r="U55">
            <v>2027889.1013767209</v>
          </cell>
          <cell r="W55">
            <v>2422860</v>
          </cell>
          <cell r="X55">
            <v>2030427.1352958407</v>
          </cell>
          <cell r="Z55">
            <v>1230000</v>
          </cell>
          <cell r="AA55">
            <v>711859.50000000023</v>
          </cell>
          <cell r="AC55">
            <v>1334520</v>
          </cell>
          <cell r="AD55">
            <v>2082704.9237712659</v>
          </cell>
          <cell r="AE55">
            <v>2082704.9237712659</v>
          </cell>
        </row>
        <row r="56">
          <cell r="A56">
            <v>37591</v>
          </cell>
          <cell r="C56">
            <v>31</v>
          </cell>
          <cell r="D56">
            <v>2092866.048</v>
          </cell>
          <cell r="E56">
            <v>2095485.4047559449</v>
          </cell>
          <cell r="F56">
            <v>2098108.0398057019</v>
          </cell>
          <cell r="G56">
            <v>2140926.5712303082</v>
          </cell>
          <cell r="H56">
            <v>1405338.421230308</v>
          </cell>
          <cell r="I56">
            <v>746790.00000000012</v>
          </cell>
          <cell r="K56">
            <v>1828160.8767123288</v>
          </cell>
          <cell r="L56">
            <v>2092866.048</v>
          </cell>
          <cell r="M56">
            <v>2092866.048</v>
          </cell>
          <cell r="N56">
            <v>1366640.1311040006</v>
          </cell>
          <cell r="O56">
            <v>726225.91689599946</v>
          </cell>
          <cell r="Q56">
            <v>3192690</v>
          </cell>
          <cell r="R56">
            <v>2092866.048</v>
          </cell>
          <cell r="T56">
            <v>3192690</v>
          </cell>
          <cell r="U56">
            <v>2095485.4047559449</v>
          </cell>
          <cell r="W56">
            <v>2503622</v>
          </cell>
          <cell r="X56">
            <v>2098108.0398057019</v>
          </cell>
          <cell r="Z56">
            <v>1271000</v>
          </cell>
          <cell r="AA56">
            <v>735588.15000000014</v>
          </cell>
          <cell r="AC56">
            <v>1379004</v>
          </cell>
          <cell r="AD56">
            <v>2152128.4212303082</v>
          </cell>
          <cell r="AE56">
            <v>2152128.4212303082</v>
          </cell>
        </row>
        <row r="57">
          <cell r="A57">
            <v>37622</v>
          </cell>
          <cell r="C57">
            <v>31</v>
          </cell>
          <cell r="D57">
            <v>2092866.048</v>
          </cell>
          <cell r="E57">
            <v>2095485.4047559449</v>
          </cell>
          <cell r="F57">
            <v>2098108.0398057019</v>
          </cell>
          <cell r="G57">
            <v>2140926.5712303082</v>
          </cell>
          <cell r="H57">
            <v>1405338.421230308</v>
          </cell>
          <cell r="I57">
            <v>746790.00000000012</v>
          </cell>
          <cell r="K57">
            <v>1828160.8767123288</v>
          </cell>
          <cell r="L57">
            <v>2092866.048</v>
          </cell>
          <cell r="M57">
            <v>2092866.048</v>
          </cell>
          <cell r="N57">
            <v>1366640.1311040006</v>
          </cell>
          <cell r="O57">
            <v>726225.91689599946</v>
          </cell>
          <cell r="Q57">
            <v>3192690</v>
          </cell>
          <cell r="R57">
            <v>2092866.048</v>
          </cell>
          <cell r="T57">
            <v>3192690</v>
          </cell>
          <cell r="U57">
            <v>2095485.4047559449</v>
          </cell>
          <cell r="W57">
            <v>2503622</v>
          </cell>
          <cell r="X57">
            <v>2098108.0398057019</v>
          </cell>
          <cell r="Z57">
            <v>1271000</v>
          </cell>
          <cell r="AA57">
            <v>735588.15000000014</v>
          </cell>
          <cell r="AC57">
            <v>1379004</v>
          </cell>
          <cell r="AD57">
            <v>2152128.4212303082</v>
          </cell>
          <cell r="AE57">
            <v>2152128.4212303082</v>
          </cell>
        </row>
        <row r="58">
          <cell r="A58">
            <v>37653</v>
          </cell>
          <cell r="C58">
            <v>28</v>
          </cell>
          <cell r="D58">
            <v>1890330.6240000003</v>
          </cell>
          <cell r="E58">
            <v>1892696.4946182731</v>
          </cell>
          <cell r="F58">
            <v>1895065.3262761182</v>
          </cell>
          <cell r="G58">
            <v>1933740.1288531818</v>
          </cell>
          <cell r="H58">
            <v>1269337.9288531817</v>
          </cell>
          <cell r="I58">
            <v>674520.00000000012</v>
          </cell>
          <cell r="K58">
            <v>1651242.0821917809</v>
          </cell>
          <cell r="L58">
            <v>1890330.6240000003</v>
          </cell>
          <cell r="M58">
            <v>1890330.6240000003</v>
          </cell>
          <cell r="N58">
            <v>1234384.6345455493</v>
          </cell>
          <cell r="O58">
            <v>655945.98945445125</v>
          </cell>
          <cell r="Q58">
            <v>2883720</v>
          </cell>
          <cell r="R58">
            <v>1890330.6240000003</v>
          </cell>
          <cell r="T58">
            <v>2883720</v>
          </cell>
          <cell r="U58">
            <v>1892696.4946182731</v>
          </cell>
          <cell r="W58">
            <v>2261336</v>
          </cell>
          <cell r="X58">
            <v>1895065.3262761182</v>
          </cell>
          <cell r="Z58">
            <v>1148000</v>
          </cell>
          <cell r="AA58">
            <v>664402.20000000019</v>
          </cell>
          <cell r="AC58">
            <v>1245552</v>
          </cell>
          <cell r="AD58">
            <v>1943857.9288531817</v>
          </cell>
          <cell r="AE58">
            <v>1943857.9288531817</v>
          </cell>
        </row>
        <row r="59">
          <cell r="A59">
            <v>37681</v>
          </cell>
          <cell r="C59">
            <v>31</v>
          </cell>
          <cell r="D59">
            <v>2092866.048</v>
          </cell>
          <cell r="E59">
            <v>2095485.4047559449</v>
          </cell>
          <cell r="F59">
            <v>2098108.0398057019</v>
          </cell>
          <cell r="G59">
            <v>2140926.5712303082</v>
          </cell>
          <cell r="H59">
            <v>1405338.421230308</v>
          </cell>
          <cell r="I59">
            <v>746790.00000000012</v>
          </cell>
          <cell r="K59">
            <v>1828160.8767123288</v>
          </cell>
          <cell r="L59">
            <v>2092866.048</v>
          </cell>
          <cell r="M59">
            <v>2092866.048</v>
          </cell>
          <cell r="N59">
            <v>1366640.1311040006</v>
          </cell>
          <cell r="O59">
            <v>726225.91689599946</v>
          </cell>
          <cell r="Q59">
            <v>3192690</v>
          </cell>
          <cell r="R59">
            <v>2092866.048</v>
          </cell>
          <cell r="T59">
            <v>3192690</v>
          </cell>
          <cell r="U59">
            <v>2095485.4047559449</v>
          </cell>
          <cell r="W59">
            <v>2503622</v>
          </cell>
          <cell r="X59">
            <v>2098108.0398057019</v>
          </cell>
          <cell r="Z59">
            <v>1271000</v>
          </cell>
          <cell r="AA59">
            <v>735588.15000000014</v>
          </cell>
          <cell r="AC59">
            <v>1379004</v>
          </cell>
          <cell r="AD59">
            <v>2152128.4212303082</v>
          </cell>
          <cell r="AE59">
            <v>2152128.4212303082</v>
          </cell>
        </row>
        <row r="60">
          <cell r="A60">
            <v>37712</v>
          </cell>
          <cell r="C60">
            <v>30</v>
          </cell>
          <cell r="D60">
            <v>2025354.24</v>
          </cell>
          <cell r="E60">
            <v>2027889.1013767209</v>
          </cell>
          <cell r="F60">
            <v>2030427.1352958407</v>
          </cell>
          <cell r="G60">
            <v>2071864.4237712661</v>
          </cell>
          <cell r="H60">
            <v>1360004.9237712659</v>
          </cell>
          <cell r="I60">
            <v>722700.00000000012</v>
          </cell>
          <cell r="K60">
            <v>1769187.9452054794</v>
          </cell>
          <cell r="L60">
            <v>2025354.24</v>
          </cell>
          <cell r="M60">
            <v>2025354.24</v>
          </cell>
          <cell r="N60">
            <v>1322554.9655845168</v>
          </cell>
          <cell r="O60">
            <v>702799.27441548335</v>
          </cell>
          <cell r="Q60">
            <v>3089700</v>
          </cell>
          <cell r="R60">
            <v>2025354.24</v>
          </cell>
          <cell r="T60">
            <v>3089700</v>
          </cell>
          <cell r="U60">
            <v>2027889.1013767209</v>
          </cell>
          <cell r="W60">
            <v>2422860</v>
          </cell>
          <cell r="X60">
            <v>2030427.1352958407</v>
          </cell>
          <cell r="Z60">
            <v>1230000</v>
          </cell>
          <cell r="AA60">
            <v>711859.50000000023</v>
          </cell>
          <cell r="AC60">
            <v>1334520</v>
          </cell>
          <cell r="AD60">
            <v>2082704.9237712659</v>
          </cell>
          <cell r="AE60">
            <v>2082704.9237712659</v>
          </cell>
        </row>
        <row r="61">
          <cell r="A61">
            <v>37742</v>
          </cell>
          <cell r="C61">
            <v>31</v>
          </cell>
          <cell r="D61">
            <v>2092866.048</v>
          </cell>
          <cell r="E61">
            <v>2095485.4047559449</v>
          </cell>
          <cell r="F61">
            <v>2098108.0398057019</v>
          </cell>
          <cell r="G61">
            <v>2140926.5712303082</v>
          </cell>
          <cell r="H61">
            <v>1405338.421230308</v>
          </cell>
          <cell r="I61">
            <v>746790.00000000012</v>
          </cell>
          <cell r="K61">
            <v>1828160.8767123288</v>
          </cell>
          <cell r="L61">
            <v>2092866.048</v>
          </cell>
          <cell r="M61">
            <v>2092866.048</v>
          </cell>
          <cell r="N61">
            <v>1366640.1311040006</v>
          </cell>
          <cell r="O61">
            <v>726225.91689599946</v>
          </cell>
          <cell r="Q61">
            <v>3192690</v>
          </cell>
          <cell r="R61">
            <v>2092866.048</v>
          </cell>
          <cell r="T61">
            <v>3192690</v>
          </cell>
          <cell r="U61">
            <v>2095485.4047559449</v>
          </cell>
          <cell r="W61">
            <v>2503622</v>
          </cell>
          <cell r="X61">
            <v>2098108.0398057019</v>
          </cell>
          <cell r="Z61">
            <v>1271000</v>
          </cell>
          <cell r="AA61">
            <v>735588.15000000014</v>
          </cell>
          <cell r="AC61">
            <v>1379004</v>
          </cell>
          <cell r="AD61">
            <v>2152128.4212303082</v>
          </cell>
          <cell r="AE61">
            <v>2152128.4212303082</v>
          </cell>
        </row>
        <row r="62">
          <cell r="A62">
            <v>37773</v>
          </cell>
          <cell r="C62">
            <v>30</v>
          </cell>
          <cell r="D62">
            <v>2025354.24</v>
          </cell>
          <cell r="E62">
            <v>2027889.1013767209</v>
          </cell>
          <cell r="F62">
            <v>2030427.1352958407</v>
          </cell>
          <cell r="G62">
            <v>2071864.4237712661</v>
          </cell>
          <cell r="H62">
            <v>1360004.9237712659</v>
          </cell>
          <cell r="I62">
            <v>722700.00000000012</v>
          </cell>
          <cell r="K62">
            <v>1769187.9452054794</v>
          </cell>
          <cell r="L62">
            <v>2025354.24</v>
          </cell>
          <cell r="M62">
            <v>2025354.24</v>
          </cell>
          <cell r="N62">
            <v>1322554.9655845168</v>
          </cell>
          <cell r="O62">
            <v>702799.27441548335</v>
          </cell>
          <cell r="Q62">
            <v>3089700</v>
          </cell>
          <cell r="R62">
            <v>2025354.24</v>
          </cell>
          <cell r="T62">
            <v>3089700</v>
          </cell>
          <cell r="U62">
            <v>2027889.1013767209</v>
          </cell>
          <cell r="W62">
            <v>2422860</v>
          </cell>
          <cell r="X62">
            <v>2030427.1352958407</v>
          </cell>
          <cell r="Z62">
            <v>1230000</v>
          </cell>
          <cell r="AA62">
            <v>711859.50000000023</v>
          </cell>
          <cell r="AC62">
            <v>1334520</v>
          </cell>
          <cell r="AD62">
            <v>2082704.9237712659</v>
          </cell>
          <cell r="AE62">
            <v>2082704.9237712659</v>
          </cell>
        </row>
        <row r="63">
          <cell r="A63">
            <v>37803</v>
          </cell>
          <cell r="C63">
            <v>31</v>
          </cell>
          <cell r="D63">
            <v>2092866.048</v>
          </cell>
          <cell r="E63">
            <v>2095485.4047559449</v>
          </cell>
          <cell r="F63">
            <v>2098108.0398057019</v>
          </cell>
          <cell r="G63">
            <v>2140926.5712303082</v>
          </cell>
          <cell r="H63">
            <v>1405338.421230308</v>
          </cell>
          <cell r="I63">
            <v>746790.00000000012</v>
          </cell>
          <cell r="K63">
            <v>1828160.8767123288</v>
          </cell>
          <cell r="L63">
            <v>2092866.048</v>
          </cell>
          <cell r="M63">
            <v>2092866.048</v>
          </cell>
          <cell r="N63">
            <v>1366640.1311040006</v>
          </cell>
          <cell r="O63">
            <v>726225.91689599946</v>
          </cell>
          <cell r="Q63">
            <v>3192690</v>
          </cell>
          <cell r="R63">
            <v>2092866.048</v>
          </cell>
          <cell r="T63">
            <v>3192690</v>
          </cell>
          <cell r="U63">
            <v>2095485.4047559449</v>
          </cell>
          <cell r="W63">
            <v>2503622</v>
          </cell>
          <cell r="X63">
            <v>2098108.0398057019</v>
          </cell>
          <cell r="Z63">
            <v>1271000</v>
          </cell>
          <cell r="AA63">
            <v>735588.15000000014</v>
          </cell>
          <cell r="AC63">
            <v>1379004</v>
          </cell>
          <cell r="AD63">
            <v>2152128.4212303082</v>
          </cell>
          <cell r="AE63">
            <v>2152128.4212303082</v>
          </cell>
        </row>
        <row r="64">
          <cell r="A64">
            <v>37834</v>
          </cell>
          <cell r="C64">
            <v>31</v>
          </cell>
          <cell r="D64">
            <v>2092866.048</v>
          </cell>
          <cell r="E64">
            <v>2095485.4047559449</v>
          </cell>
          <cell r="F64">
            <v>2098108.0398057019</v>
          </cell>
          <cell r="G64">
            <v>2140926.5712303082</v>
          </cell>
          <cell r="H64">
            <v>1405338.421230308</v>
          </cell>
          <cell r="I64">
            <v>746790.00000000012</v>
          </cell>
          <cell r="K64">
            <v>1828160.8767123288</v>
          </cell>
          <cell r="L64">
            <v>2092866.048</v>
          </cell>
          <cell r="M64">
            <v>2092866.048</v>
          </cell>
          <cell r="N64">
            <v>1366640.1311040006</v>
          </cell>
          <cell r="O64">
            <v>726225.91689599946</v>
          </cell>
          <cell r="Q64">
            <v>3192690</v>
          </cell>
          <cell r="R64">
            <v>2092866.048</v>
          </cell>
          <cell r="T64">
            <v>3192690</v>
          </cell>
          <cell r="U64">
            <v>2095485.4047559449</v>
          </cell>
          <cell r="W64">
            <v>2503622</v>
          </cell>
          <cell r="X64">
            <v>2098108.0398057019</v>
          </cell>
          <cell r="Z64">
            <v>1271000</v>
          </cell>
          <cell r="AA64">
            <v>735588.15000000014</v>
          </cell>
          <cell r="AC64">
            <v>1379004</v>
          </cell>
          <cell r="AD64">
            <v>2152128.4212303082</v>
          </cell>
          <cell r="AE64">
            <v>2152128.4212303082</v>
          </cell>
        </row>
        <row r="65">
          <cell r="A65">
            <v>37865</v>
          </cell>
          <cell r="C65">
            <v>30</v>
          </cell>
          <cell r="D65">
            <v>2025354.24</v>
          </cell>
          <cell r="E65">
            <v>2027889.1013767209</v>
          </cell>
          <cell r="F65">
            <v>2030427.1352958407</v>
          </cell>
          <cell r="G65">
            <v>2071864.4237712661</v>
          </cell>
          <cell r="H65">
            <v>1360004.9237712659</v>
          </cell>
          <cell r="I65">
            <v>722700.00000000012</v>
          </cell>
          <cell r="K65">
            <v>1769187.9452054794</v>
          </cell>
          <cell r="L65">
            <v>2025354.24</v>
          </cell>
          <cell r="M65">
            <v>2025354.24</v>
          </cell>
          <cell r="N65">
            <v>1322554.9655845168</v>
          </cell>
          <cell r="O65">
            <v>702799.27441548335</v>
          </cell>
          <cell r="Q65">
            <v>3089700</v>
          </cell>
          <cell r="R65">
            <v>2025354.24</v>
          </cell>
          <cell r="T65">
            <v>3089700</v>
          </cell>
          <cell r="U65">
            <v>2027889.1013767209</v>
          </cell>
          <cell r="W65">
            <v>2422860</v>
          </cell>
          <cell r="X65">
            <v>2030427.1352958407</v>
          </cell>
          <cell r="Z65">
            <v>1230000</v>
          </cell>
          <cell r="AA65">
            <v>711859.50000000023</v>
          </cell>
          <cell r="AC65">
            <v>1334520</v>
          </cell>
          <cell r="AD65">
            <v>2082704.9237712659</v>
          </cell>
          <cell r="AE65">
            <v>2082704.9237712659</v>
          </cell>
        </row>
        <row r="66">
          <cell r="A66">
            <v>37895</v>
          </cell>
          <cell r="C66">
            <v>31</v>
          </cell>
          <cell r="D66">
            <v>2092866.048</v>
          </cell>
          <cell r="E66">
            <v>2095485.4047559449</v>
          </cell>
          <cell r="F66">
            <v>2098108.0398057019</v>
          </cell>
          <cell r="G66">
            <v>2140926.5712303082</v>
          </cell>
          <cell r="H66">
            <v>1405338.421230308</v>
          </cell>
          <cell r="I66">
            <v>746790.00000000012</v>
          </cell>
          <cell r="K66">
            <v>1828160.8767123288</v>
          </cell>
          <cell r="L66">
            <v>2092866.048</v>
          </cell>
          <cell r="M66">
            <v>2092866.048</v>
          </cell>
          <cell r="N66">
            <v>1366640.1311040006</v>
          </cell>
          <cell r="O66">
            <v>726225.91689599946</v>
          </cell>
          <cell r="Q66">
            <v>3192690</v>
          </cell>
          <cell r="R66">
            <v>2092866.048</v>
          </cell>
          <cell r="T66">
            <v>3192690</v>
          </cell>
          <cell r="U66">
            <v>2095485.4047559449</v>
          </cell>
          <cell r="W66">
            <v>2503622</v>
          </cell>
          <cell r="X66">
            <v>2098108.0398057019</v>
          </cell>
          <cell r="Z66">
            <v>1271000</v>
          </cell>
          <cell r="AA66">
            <v>735588.15000000014</v>
          </cell>
          <cell r="AC66">
            <v>1379004</v>
          </cell>
          <cell r="AD66">
            <v>2152128.4212303082</v>
          </cell>
          <cell r="AE66">
            <v>2152128.4212303082</v>
          </cell>
        </row>
        <row r="67">
          <cell r="A67">
            <v>37926</v>
          </cell>
          <cell r="C67">
            <v>30</v>
          </cell>
          <cell r="D67">
            <v>2025354.24</v>
          </cell>
          <cell r="E67">
            <v>2027889.1013767209</v>
          </cell>
          <cell r="F67">
            <v>2030427.1352958407</v>
          </cell>
          <cell r="G67">
            <v>2071864.4237712661</v>
          </cell>
          <cell r="H67">
            <v>1360004.9237712659</v>
          </cell>
          <cell r="I67">
            <v>722700.00000000012</v>
          </cell>
          <cell r="K67">
            <v>1769187.9452054794</v>
          </cell>
          <cell r="L67">
            <v>2025354.24</v>
          </cell>
          <cell r="M67">
            <v>2025354.24</v>
          </cell>
          <cell r="N67">
            <v>1322554.9655845168</v>
          </cell>
          <cell r="O67">
            <v>702799.27441548335</v>
          </cell>
          <cell r="Q67">
            <v>3089700</v>
          </cell>
          <cell r="R67">
            <v>2025354.24</v>
          </cell>
          <cell r="T67">
            <v>3089700</v>
          </cell>
          <cell r="U67">
            <v>2027889.1013767209</v>
          </cell>
          <cell r="W67">
            <v>2422860</v>
          </cell>
          <cell r="X67">
            <v>2030427.1352958407</v>
          </cell>
          <cell r="Z67">
            <v>1230000</v>
          </cell>
          <cell r="AA67">
            <v>711859.50000000023</v>
          </cell>
          <cell r="AC67">
            <v>1334520</v>
          </cell>
          <cell r="AD67">
            <v>2082704.9237712659</v>
          </cell>
          <cell r="AE67">
            <v>2082704.9237712659</v>
          </cell>
        </row>
        <row r="68">
          <cell r="A68">
            <v>37956</v>
          </cell>
          <cell r="C68">
            <v>31</v>
          </cell>
          <cell r="D68">
            <v>2092866.048</v>
          </cell>
          <cell r="E68">
            <v>2095485.4047559449</v>
          </cell>
          <cell r="F68">
            <v>2098108.0398057019</v>
          </cell>
          <cell r="G68">
            <v>2140926.5712303082</v>
          </cell>
          <cell r="H68">
            <v>1405338.421230308</v>
          </cell>
          <cell r="I68">
            <v>746790.00000000012</v>
          </cell>
          <cell r="K68">
            <v>1828160.8767123288</v>
          </cell>
          <cell r="L68">
            <v>2092866.048</v>
          </cell>
          <cell r="M68">
            <v>2092866.048</v>
          </cell>
          <cell r="N68">
            <v>1366640.1311040006</v>
          </cell>
          <cell r="O68">
            <v>726225.91689599946</v>
          </cell>
          <cell r="Q68">
            <v>3192690</v>
          </cell>
          <cell r="R68">
            <v>2092866.048</v>
          </cell>
          <cell r="T68">
            <v>3192690</v>
          </cell>
          <cell r="U68">
            <v>2095485.4047559449</v>
          </cell>
          <cell r="W68">
            <v>2503622</v>
          </cell>
          <cell r="X68">
            <v>2098108.0398057019</v>
          </cell>
          <cell r="Z68">
            <v>1271000</v>
          </cell>
          <cell r="AA68">
            <v>735588.15000000014</v>
          </cell>
          <cell r="AC68">
            <v>1379004</v>
          </cell>
          <cell r="AD68">
            <v>2152128.4212303082</v>
          </cell>
          <cell r="AE68">
            <v>2152128.4212303082</v>
          </cell>
        </row>
        <row r="69">
          <cell r="A69">
            <v>37987</v>
          </cell>
          <cell r="C69">
            <v>31</v>
          </cell>
          <cell r="D69">
            <v>2092866.048</v>
          </cell>
          <cell r="E69">
            <v>2095485.4047559449</v>
          </cell>
          <cell r="F69">
            <v>2098108.0398057019</v>
          </cell>
          <cell r="G69">
            <v>2140926.5712303082</v>
          </cell>
          <cell r="H69">
            <v>1405338.421230308</v>
          </cell>
          <cell r="I69">
            <v>746790.00000000012</v>
          </cell>
          <cell r="K69">
            <v>1828160.8767123288</v>
          </cell>
          <cell r="L69">
            <v>2092866.048</v>
          </cell>
          <cell r="M69">
            <v>2092866.048</v>
          </cell>
          <cell r="N69">
            <v>1366640.1311040006</v>
          </cell>
          <cell r="O69">
            <v>726225.91689599946</v>
          </cell>
          <cell r="Q69">
            <v>3192690</v>
          </cell>
          <cell r="R69">
            <v>2092866.048</v>
          </cell>
          <cell r="T69">
            <v>3192690</v>
          </cell>
          <cell r="U69">
            <v>2095485.4047559449</v>
          </cell>
          <cell r="W69">
            <v>2503622</v>
          </cell>
          <cell r="X69">
            <v>2098108.0398057019</v>
          </cell>
          <cell r="Z69">
            <v>1271000</v>
          </cell>
          <cell r="AA69">
            <v>735588.15000000014</v>
          </cell>
          <cell r="AC69">
            <v>1379004</v>
          </cell>
          <cell r="AD69">
            <v>2152128.4212303082</v>
          </cell>
          <cell r="AE69">
            <v>2152128.4212303082</v>
          </cell>
        </row>
        <row r="70">
          <cell r="A70">
            <v>38018</v>
          </cell>
          <cell r="C70">
            <v>29</v>
          </cell>
          <cell r="D70">
            <v>1957842.432</v>
          </cell>
          <cell r="E70">
            <v>1960292.7979974968</v>
          </cell>
          <cell r="F70">
            <v>1962746.2307859792</v>
          </cell>
          <cell r="G70">
            <v>2002802.2763122236</v>
          </cell>
          <cell r="H70">
            <v>1314671.4263122235</v>
          </cell>
          <cell r="I70">
            <v>698610.00000000012</v>
          </cell>
          <cell r="K70">
            <v>1710215.0136986303</v>
          </cell>
          <cell r="L70">
            <v>1957842.432</v>
          </cell>
          <cell r="M70">
            <v>1957842.432</v>
          </cell>
          <cell r="N70">
            <v>1278469.8000650327</v>
          </cell>
          <cell r="O70">
            <v>679372.63193496736</v>
          </cell>
          <cell r="Q70">
            <v>2986710</v>
          </cell>
          <cell r="R70">
            <v>1957842.432</v>
          </cell>
          <cell r="T70">
            <v>2986710</v>
          </cell>
          <cell r="U70">
            <v>1960292.7979974968</v>
          </cell>
          <cell r="W70">
            <v>2342098</v>
          </cell>
          <cell r="X70">
            <v>1962746.2307859792</v>
          </cell>
          <cell r="Z70">
            <v>1189000</v>
          </cell>
          <cell r="AA70">
            <v>688130.85000000009</v>
          </cell>
          <cell r="AC70">
            <v>1290036</v>
          </cell>
          <cell r="AD70">
            <v>2013281.4263122235</v>
          </cell>
          <cell r="AE70">
            <v>2013281.4263122235</v>
          </cell>
        </row>
        <row r="71">
          <cell r="A71">
            <v>38047</v>
          </cell>
          <cell r="C71">
            <v>31</v>
          </cell>
          <cell r="D71">
            <v>2092866.048</v>
          </cell>
          <cell r="E71">
            <v>2095485.4047559449</v>
          </cell>
          <cell r="F71">
            <v>2098108.0398057019</v>
          </cell>
          <cell r="G71">
            <v>2140926.5712303082</v>
          </cell>
          <cell r="H71">
            <v>1405338.421230308</v>
          </cell>
          <cell r="I71">
            <v>746790.00000000012</v>
          </cell>
          <cell r="K71">
            <v>1828160.8767123288</v>
          </cell>
          <cell r="L71">
            <v>2092866.048</v>
          </cell>
          <cell r="M71">
            <v>2092866.048</v>
          </cell>
          <cell r="N71">
            <v>1366640.1311040006</v>
          </cell>
          <cell r="O71">
            <v>726225.91689599946</v>
          </cell>
          <cell r="Q71">
            <v>3192690</v>
          </cell>
          <cell r="R71">
            <v>2092866.048</v>
          </cell>
          <cell r="T71">
            <v>3192690</v>
          </cell>
          <cell r="U71">
            <v>2095485.4047559449</v>
          </cell>
          <cell r="W71">
            <v>2503622</v>
          </cell>
          <cell r="X71">
            <v>2098108.0398057019</v>
          </cell>
          <cell r="Z71">
            <v>1271000</v>
          </cell>
          <cell r="AA71">
            <v>735588.15000000014</v>
          </cell>
          <cell r="AC71">
            <v>1379004</v>
          </cell>
          <cell r="AD71">
            <v>2152128.4212303082</v>
          </cell>
          <cell r="AE71">
            <v>2152128.4212303082</v>
          </cell>
        </row>
        <row r="72">
          <cell r="A72">
            <v>38078</v>
          </cell>
          <cell r="C72">
            <v>30</v>
          </cell>
          <cell r="D72">
            <v>2025354.24</v>
          </cell>
          <cell r="E72">
            <v>2027889.1013767209</v>
          </cell>
          <cell r="F72">
            <v>2030427.1352958407</v>
          </cell>
          <cell r="G72">
            <v>2071864.4237712661</v>
          </cell>
          <cell r="H72">
            <v>1360004.9237712659</v>
          </cell>
          <cell r="I72">
            <v>722700.00000000012</v>
          </cell>
          <cell r="K72">
            <v>1769187.9452054794</v>
          </cell>
          <cell r="L72">
            <v>2025354.24</v>
          </cell>
          <cell r="M72">
            <v>2025354.24</v>
          </cell>
          <cell r="N72">
            <v>1322554.9655845168</v>
          </cell>
          <cell r="O72">
            <v>702799.27441548335</v>
          </cell>
          <cell r="Q72">
            <v>3089700</v>
          </cell>
          <cell r="R72">
            <v>2025354.24</v>
          </cell>
          <cell r="T72">
            <v>3089700</v>
          </cell>
          <cell r="U72">
            <v>2027889.1013767209</v>
          </cell>
          <cell r="W72">
            <v>2422860</v>
          </cell>
          <cell r="X72">
            <v>2030427.1352958407</v>
          </cell>
          <cell r="Z72">
            <v>1230000</v>
          </cell>
          <cell r="AA72">
            <v>711859.50000000023</v>
          </cell>
          <cell r="AC72">
            <v>1334520</v>
          </cell>
          <cell r="AD72">
            <v>2082704.9237712659</v>
          </cell>
          <cell r="AE72">
            <v>2082704.9237712659</v>
          </cell>
        </row>
        <row r="73">
          <cell r="A73">
            <v>38108</v>
          </cell>
          <cell r="C73">
            <v>31</v>
          </cell>
          <cell r="D73">
            <v>2092866.048</v>
          </cell>
          <cell r="E73">
            <v>2095485.4047559449</v>
          </cell>
          <cell r="F73">
            <v>2098108.0398057019</v>
          </cell>
          <cell r="G73">
            <v>2140926.5712303082</v>
          </cell>
          <cell r="H73">
            <v>1405338.421230308</v>
          </cell>
          <cell r="I73">
            <v>746790.00000000012</v>
          </cell>
          <cell r="K73">
            <v>1828160.8767123288</v>
          </cell>
          <cell r="L73">
            <v>2092866.048</v>
          </cell>
          <cell r="M73">
            <v>2092866.048</v>
          </cell>
          <cell r="N73">
            <v>1366640.1311040006</v>
          </cell>
          <cell r="O73">
            <v>726225.91689599946</v>
          </cell>
          <cell r="Q73">
            <v>3192690</v>
          </cell>
          <cell r="R73">
            <v>2092866.048</v>
          </cell>
          <cell r="T73">
            <v>3192690</v>
          </cell>
          <cell r="U73">
            <v>2095485.4047559449</v>
          </cell>
          <cell r="W73">
            <v>2503622</v>
          </cell>
          <cell r="X73">
            <v>2098108.0398057019</v>
          </cell>
          <cell r="Z73">
            <v>1271000</v>
          </cell>
          <cell r="AA73">
            <v>735588.15000000014</v>
          </cell>
          <cell r="AC73">
            <v>1379004</v>
          </cell>
          <cell r="AD73">
            <v>2152128.4212303082</v>
          </cell>
          <cell r="AE73">
            <v>2152128.4212303082</v>
          </cell>
        </row>
        <row r="74">
          <cell r="A74">
            <v>38139</v>
          </cell>
          <cell r="C74">
            <v>30</v>
          </cell>
          <cell r="D74">
            <v>2025354.24</v>
          </cell>
          <cell r="E74">
            <v>2027889.1013767209</v>
          </cell>
          <cell r="F74">
            <v>2030427.1352958407</v>
          </cell>
          <cell r="G74">
            <v>2071864.4237712661</v>
          </cell>
          <cell r="H74">
            <v>1360004.9237712659</v>
          </cell>
          <cell r="I74">
            <v>722700.00000000012</v>
          </cell>
          <cell r="K74">
            <v>1769187.9452054794</v>
          </cell>
          <cell r="L74">
            <v>2025354.24</v>
          </cell>
          <cell r="M74">
            <v>2025354.24</v>
          </cell>
          <cell r="N74">
            <v>1322554.9655845168</v>
          </cell>
          <cell r="O74">
            <v>702799.27441548335</v>
          </cell>
          <cell r="Q74">
            <v>3089700</v>
          </cell>
          <cell r="R74">
            <v>2025354.24</v>
          </cell>
          <cell r="T74">
            <v>3089700</v>
          </cell>
          <cell r="U74">
            <v>2027889.1013767209</v>
          </cell>
          <cell r="W74">
            <v>2422860</v>
          </cell>
          <cell r="X74">
            <v>2030427.1352958407</v>
          </cell>
          <cell r="Z74">
            <v>1230000</v>
          </cell>
          <cell r="AA74">
            <v>711859.50000000023</v>
          </cell>
          <cell r="AC74">
            <v>1334520</v>
          </cell>
          <cell r="AD74">
            <v>2082704.9237712659</v>
          </cell>
          <cell r="AE74">
            <v>2082704.9237712659</v>
          </cell>
        </row>
        <row r="75">
          <cell r="A75">
            <v>38169</v>
          </cell>
          <cell r="C75">
            <v>31</v>
          </cell>
          <cell r="D75">
            <v>2092866.048</v>
          </cell>
          <cell r="E75">
            <v>2095485.4047559449</v>
          </cell>
          <cell r="F75">
            <v>2098108.0398057019</v>
          </cell>
          <cell r="G75">
            <v>2140926.5712303082</v>
          </cell>
          <cell r="H75">
            <v>1405338.421230308</v>
          </cell>
          <cell r="I75">
            <v>746790.00000000012</v>
          </cell>
          <cell r="K75">
            <v>1828160.8767123288</v>
          </cell>
          <cell r="L75">
            <v>2092866.048</v>
          </cell>
          <cell r="M75">
            <v>2092866.048</v>
          </cell>
          <cell r="N75">
            <v>1366640.1311040006</v>
          </cell>
          <cell r="O75">
            <v>726225.91689599946</v>
          </cell>
          <cell r="Q75">
            <v>3192690</v>
          </cell>
          <cell r="R75">
            <v>2092866.048</v>
          </cell>
          <cell r="T75">
            <v>3192690</v>
          </cell>
          <cell r="U75">
            <v>2095485.4047559449</v>
          </cell>
          <cell r="W75">
            <v>2503622</v>
          </cell>
          <cell r="X75">
            <v>2098108.0398057019</v>
          </cell>
          <cell r="Z75">
            <v>1271000</v>
          </cell>
          <cell r="AA75">
            <v>735588.15000000014</v>
          </cell>
          <cell r="AC75">
            <v>1379004</v>
          </cell>
          <cell r="AD75">
            <v>2152128.4212303082</v>
          </cell>
          <cell r="AE75">
            <v>2152128.4212303082</v>
          </cell>
        </row>
        <row r="76">
          <cell r="A76">
            <v>38200</v>
          </cell>
          <cell r="C76">
            <v>31</v>
          </cell>
          <cell r="D76">
            <v>2092866.048</v>
          </cell>
          <cell r="E76">
            <v>2095485.4047559449</v>
          </cell>
          <cell r="F76">
            <v>2098108.0398057019</v>
          </cell>
          <cell r="G76">
            <v>2140926.5712303082</v>
          </cell>
          <cell r="H76">
            <v>1405338.421230308</v>
          </cell>
          <cell r="I76">
            <v>746790.00000000012</v>
          </cell>
          <cell r="K76">
            <v>1828160.8767123288</v>
          </cell>
          <cell r="L76">
            <v>2092866.048</v>
          </cell>
          <cell r="M76">
            <v>2092866.048</v>
          </cell>
          <cell r="N76">
            <v>1366640.1311040006</v>
          </cell>
          <cell r="O76">
            <v>726225.91689599946</v>
          </cell>
          <cell r="Q76">
            <v>3192690</v>
          </cell>
          <cell r="R76">
            <v>2092866.048</v>
          </cell>
          <cell r="T76">
            <v>3192690</v>
          </cell>
          <cell r="U76">
            <v>2095485.4047559449</v>
          </cell>
          <cell r="W76">
            <v>2503622</v>
          </cell>
          <cell r="X76">
            <v>2098108.0398057019</v>
          </cell>
          <cell r="Z76">
            <v>1271000</v>
          </cell>
          <cell r="AA76">
            <v>735588.15000000014</v>
          </cell>
          <cell r="AC76">
            <v>1379004</v>
          </cell>
          <cell r="AD76">
            <v>2152128.4212303082</v>
          </cell>
          <cell r="AE76">
            <v>2152128.4212303082</v>
          </cell>
        </row>
        <row r="77">
          <cell r="A77">
            <v>38231</v>
          </cell>
          <cell r="C77">
            <v>30</v>
          </cell>
          <cell r="D77">
            <v>2025354.24</v>
          </cell>
          <cell r="E77">
            <v>2027889.1013767209</v>
          </cell>
          <cell r="F77">
            <v>2030427.1352958407</v>
          </cell>
          <cell r="G77">
            <v>2071864.4237712661</v>
          </cell>
          <cell r="H77">
            <v>1360004.9237712659</v>
          </cell>
          <cell r="I77">
            <v>722700.00000000012</v>
          </cell>
          <cell r="K77">
            <v>1769187.9452054794</v>
          </cell>
          <cell r="L77">
            <v>2025354.24</v>
          </cell>
          <cell r="M77">
            <v>2025354.24</v>
          </cell>
          <cell r="N77">
            <v>1322554.9655845168</v>
          </cell>
          <cell r="O77">
            <v>702799.27441548335</v>
          </cell>
          <cell r="Q77">
            <v>3089700</v>
          </cell>
          <cell r="R77">
            <v>2025354.24</v>
          </cell>
          <cell r="T77">
            <v>3089700</v>
          </cell>
          <cell r="U77">
            <v>2027889.1013767209</v>
          </cell>
          <cell r="W77">
            <v>2422860</v>
          </cell>
          <cell r="X77">
            <v>2030427.1352958407</v>
          </cell>
          <cell r="Z77">
            <v>1230000</v>
          </cell>
          <cell r="AA77">
            <v>711859.50000000023</v>
          </cell>
          <cell r="AC77">
            <v>1334520</v>
          </cell>
          <cell r="AD77">
            <v>2082704.9237712659</v>
          </cell>
          <cell r="AE77">
            <v>2082704.9237712659</v>
          </cell>
        </row>
        <row r="78">
          <cell r="A78">
            <v>38261</v>
          </cell>
          <cell r="C78">
            <v>31</v>
          </cell>
          <cell r="D78">
            <v>2092866.048</v>
          </cell>
          <cell r="E78">
            <v>2095485.4047559449</v>
          </cell>
          <cell r="F78">
            <v>2098108.0398057019</v>
          </cell>
          <cell r="G78">
            <v>2140926.5712303082</v>
          </cell>
          <cell r="H78">
            <v>1405338.421230308</v>
          </cell>
          <cell r="I78">
            <v>746790.00000000012</v>
          </cell>
          <cell r="K78">
            <v>1828160.8767123288</v>
          </cell>
          <cell r="L78">
            <v>2092866.048</v>
          </cell>
          <cell r="M78">
            <v>2092866.048</v>
          </cell>
          <cell r="N78">
            <v>1366640.1311040006</v>
          </cell>
          <cell r="O78">
            <v>726225.91689599946</v>
          </cell>
          <cell r="Q78">
            <v>3192690</v>
          </cell>
          <cell r="R78">
            <v>2092866.048</v>
          </cell>
          <cell r="T78">
            <v>3192690</v>
          </cell>
          <cell r="U78">
            <v>2095485.4047559449</v>
          </cell>
          <cell r="W78">
            <v>2503622</v>
          </cell>
          <cell r="X78">
            <v>2098108.0398057019</v>
          </cell>
          <cell r="Z78">
            <v>1271000</v>
          </cell>
          <cell r="AA78">
            <v>735588.15000000014</v>
          </cell>
          <cell r="AC78">
            <v>1379004</v>
          </cell>
          <cell r="AD78">
            <v>2152128.4212303082</v>
          </cell>
          <cell r="AE78">
            <v>2152128.4212303082</v>
          </cell>
        </row>
        <row r="79">
          <cell r="A79">
            <v>38292</v>
          </cell>
          <cell r="C79">
            <v>30</v>
          </cell>
          <cell r="D79">
            <v>2025354.24</v>
          </cell>
          <cell r="E79">
            <v>2027889.1013767209</v>
          </cell>
          <cell r="F79">
            <v>2030427.1352958407</v>
          </cell>
          <cell r="G79">
            <v>2071864.4237712661</v>
          </cell>
          <cell r="H79">
            <v>1360004.9237712659</v>
          </cell>
          <cell r="I79">
            <v>722700.00000000012</v>
          </cell>
          <cell r="K79">
            <v>1769187.9452054794</v>
          </cell>
          <cell r="L79">
            <v>2025354.24</v>
          </cell>
          <cell r="M79">
            <v>2025354.24</v>
          </cell>
          <cell r="N79">
            <v>1322554.9655845168</v>
          </cell>
          <cell r="O79">
            <v>702799.27441548335</v>
          </cell>
          <cell r="Q79">
            <v>3089700</v>
          </cell>
          <cell r="R79">
            <v>2025354.24</v>
          </cell>
          <cell r="T79">
            <v>3089700</v>
          </cell>
          <cell r="U79">
            <v>2027889.1013767209</v>
          </cell>
          <cell r="W79">
            <v>2422860</v>
          </cell>
          <cell r="X79">
            <v>2030427.1352958407</v>
          </cell>
          <cell r="Z79">
            <v>1230000</v>
          </cell>
          <cell r="AA79">
            <v>711859.50000000023</v>
          </cell>
          <cell r="AC79">
            <v>1334520</v>
          </cell>
          <cell r="AD79">
            <v>2082704.9237712659</v>
          </cell>
          <cell r="AE79">
            <v>2082704.9237712659</v>
          </cell>
        </row>
        <row r="80">
          <cell r="A80">
            <v>38322</v>
          </cell>
          <cell r="C80">
            <v>31</v>
          </cell>
          <cell r="D80">
            <v>2092866.048</v>
          </cell>
          <cell r="E80">
            <v>2095485.4047559449</v>
          </cell>
          <cell r="F80">
            <v>2098108.0398057019</v>
          </cell>
          <cell r="G80">
            <v>2140926.5712303082</v>
          </cell>
          <cell r="H80">
            <v>1405338.421230308</v>
          </cell>
          <cell r="I80">
            <v>746790.00000000012</v>
          </cell>
          <cell r="K80">
            <v>1828160.8767123288</v>
          </cell>
          <cell r="L80">
            <v>2092866.048</v>
          </cell>
          <cell r="M80">
            <v>2092866.048</v>
          </cell>
          <cell r="N80">
            <v>1366640.1311040006</v>
          </cell>
          <cell r="O80">
            <v>726225.91689599946</v>
          </cell>
          <cell r="Q80">
            <v>3192690</v>
          </cell>
          <cell r="R80">
            <v>2092866.048</v>
          </cell>
          <cell r="T80">
            <v>3192690</v>
          </cell>
          <cell r="U80">
            <v>2095485.4047559449</v>
          </cell>
          <cell r="W80">
            <v>2503622</v>
          </cell>
          <cell r="X80">
            <v>2098108.0398057019</v>
          </cell>
          <cell r="Z80">
            <v>1271000</v>
          </cell>
          <cell r="AA80">
            <v>735588.15000000014</v>
          </cell>
          <cell r="AC80">
            <v>1379004</v>
          </cell>
          <cell r="AD80">
            <v>2152128.4212303082</v>
          </cell>
          <cell r="AE80">
            <v>2152128.4212303082</v>
          </cell>
        </row>
        <row r="81">
          <cell r="A81">
            <v>38353</v>
          </cell>
          <cell r="C81">
            <v>31</v>
          </cell>
          <cell r="D81">
            <v>2092866.048</v>
          </cell>
          <cell r="E81">
            <v>2095485.4047559449</v>
          </cell>
          <cell r="F81">
            <v>2098108.0398057019</v>
          </cell>
          <cell r="G81">
            <v>2140926.5712303082</v>
          </cell>
          <cell r="H81">
            <v>1405338.421230308</v>
          </cell>
          <cell r="I81">
            <v>746790.00000000012</v>
          </cell>
          <cell r="K81">
            <v>1828160.8767123288</v>
          </cell>
          <cell r="L81">
            <v>2092866.048</v>
          </cell>
          <cell r="M81">
            <v>2092866.048</v>
          </cell>
          <cell r="N81">
            <v>1366640.1311040006</v>
          </cell>
          <cell r="O81">
            <v>726225.91689599946</v>
          </cell>
          <cell r="Q81">
            <v>3192690</v>
          </cell>
          <cell r="R81">
            <v>2092866.048</v>
          </cell>
          <cell r="T81">
            <v>3192690</v>
          </cell>
          <cell r="U81">
            <v>2095485.4047559449</v>
          </cell>
          <cell r="W81">
            <v>2503622</v>
          </cell>
          <cell r="X81">
            <v>2098108.0398057019</v>
          </cell>
          <cell r="Z81">
            <v>1271000</v>
          </cell>
          <cell r="AA81">
            <v>735588.15000000014</v>
          </cell>
          <cell r="AC81">
            <v>1379004</v>
          </cell>
          <cell r="AD81">
            <v>2152128.4212303082</v>
          </cell>
          <cell r="AE81">
            <v>2152128.4212303082</v>
          </cell>
        </row>
        <row r="82">
          <cell r="A82">
            <v>38384</v>
          </cell>
          <cell r="C82">
            <v>28</v>
          </cell>
          <cell r="D82">
            <v>1890330.6240000003</v>
          </cell>
          <cell r="E82">
            <v>1892696.4946182731</v>
          </cell>
          <cell r="F82">
            <v>1895065.3262761182</v>
          </cell>
          <cell r="G82">
            <v>1933740.1288531818</v>
          </cell>
          <cell r="H82">
            <v>1269337.9288531817</v>
          </cell>
          <cell r="I82">
            <v>674520.00000000012</v>
          </cell>
          <cell r="K82">
            <v>1651242.0821917809</v>
          </cell>
          <cell r="L82">
            <v>1890330.6240000003</v>
          </cell>
          <cell r="M82">
            <v>1890330.6240000003</v>
          </cell>
          <cell r="N82">
            <v>1234384.6345455493</v>
          </cell>
          <cell r="O82">
            <v>655945.98945445125</v>
          </cell>
          <cell r="Q82">
            <v>2883720</v>
          </cell>
          <cell r="R82">
            <v>1890330.6240000003</v>
          </cell>
          <cell r="T82">
            <v>2883720</v>
          </cell>
          <cell r="U82">
            <v>1892696.4946182731</v>
          </cell>
          <cell r="W82">
            <v>2261336</v>
          </cell>
          <cell r="X82">
            <v>1895065.3262761182</v>
          </cell>
          <cell r="Z82">
            <v>1148000</v>
          </cell>
          <cell r="AA82">
            <v>664402.20000000019</v>
          </cell>
          <cell r="AC82">
            <v>1245552</v>
          </cell>
          <cell r="AD82">
            <v>1943857.9288531817</v>
          </cell>
          <cell r="AE82">
            <v>1943857.9288531817</v>
          </cell>
        </row>
        <row r="83">
          <cell r="A83">
            <v>38412</v>
          </cell>
          <cell r="C83">
            <v>31</v>
          </cell>
          <cell r="D83">
            <v>2092866.048</v>
          </cell>
          <cell r="E83">
            <v>2095485.4047559449</v>
          </cell>
          <cell r="F83">
            <v>2098108.0398057019</v>
          </cell>
          <cell r="G83">
            <v>2140926.5712303082</v>
          </cell>
          <cell r="H83">
            <v>1405338.421230308</v>
          </cell>
          <cell r="I83">
            <v>746790.00000000012</v>
          </cell>
          <cell r="K83">
            <v>1828160.8767123288</v>
          </cell>
          <cell r="L83">
            <v>2092866.048</v>
          </cell>
          <cell r="M83">
            <v>2092866.048</v>
          </cell>
          <cell r="N83">
            <v>1366640.1311040006</v>
          </cell>
          <cell r="O83">
            <v>726225.91689599946</v>
          </cell>
          <cell r="Q83">
            <v>3192690</v>
          </cell>
          <cell r="R83">
            <v>2092866.048</v>
          </cell>
          <cell r="T83">
            <v>3192690</v>
          </cell>
          <cell r="U83">
            <v>2095485.4047559449</v>
          </cell>
          <cell r="W83">
            <v>2503622</v>
          </cell>
          <cell r="X83">
            <v>2098108.0398057019</v>
          </cell>
          <cell r="Z83">
            <v>1271000</v>
          </cell>
          <cell r="AA83">
            <v>735588.15000000014</v>
          </cell>
          <cell r="AC83">
            <v>1379004</v>
          </cell>
          <cell r="AD83">
            <v>2152128.4212303082</v>
          </cell>
          <cell r="AE83">
            <v>2152128.4212303082</v>
          </cell>
        </row>
        <row r="84">
          <cell r="A84">
            <v>38443</v>
          </cell>
          <cell r="C84">
            <v>30</v>
          </cell>
          <cell r="D84">
            <v>2025354.24</v>
          </cell>
          <cell r="E84">
            <v>2027889.1013767209</v>
          </cell>
          <cell r="F84">
            <v>2030427.1352958407</v>
          </cell>
          <cell r="G84">
            <v>2071864.4237712661</v>
          </cell>
          <cell r="H84">
            <v>1360004.9237712659</v>
          </cell>
          <cell r="I84">
            <v>722700.00000000012</v>
          </cell>
          <cell r="K84">
            <v>1769187.9452054794</v>
          </cell>
          <cell r="L84">
            <v>2025354.24</v>
          </cell>
          <cell r="M84">
            <v>2025354.24</v>
          </cell>
          <cell r="N84">
            <v>1322554.9655845168</v>
          </cell>
          <cell r="O84">
            <v>702799.27441548335</v>
          </cell>
          <cell r="Q84">
            <v>3089700</v>
          </cell>
          <cell r="R84">
            <v>2025354.24</v>
          </cell>
          <cell r="T84">
            <v>3089700</v>
          </cell>
          <cell r="U84">
            <v>2027889.1013767209</v>
          </cell>
          <cell r="W84">
            <v>2422860</v>
          </cell>
          <cell r="X84">
            <v>2030427.1352958407</v>
          </cell>
          <cell r="Z84">
            <v>1230000</v>
          </cell>
          <cell r="AA84">
            <v>711859.50000000023</v>
          </cell>
          <cell r="AC84">
            <v>1334520</v>
          </cell>
          <cell r="AD84">
            <v>2082704.9237712659</v>
          </cell>
          <cell r="AE84">
            <v>2082704.9237712659</v>
          </cell>
        </row>
        <row r="85">
          <cell r="A85">
            <v>38473</v>
          </cell>
          <cell r="C85">
            <v>31</v>
          </cell>
          <cell r="D85">
            <v>2092866.048</v>
          </cell>
          <cell r="E85">
            <v>2095485.4047559449</v>
          </cell>
          <cell r="F85">
            <v>2098108.0398057019</v>
          </cell>
          <cell r="G85">
            <v>2140926.5712303082</v>
          </cell>
          <cell r="H85">
            <v>1405338.421230308</v>
          </cell>
          <cell r="I85">
            <v>746790.00000000012</v>
          </cell>
          <cell r="K85">
            <v>1828160.8767123288</v>
          </cell>
          <cell r="L85">
            <v>2092866.048</v>
          </cell>
          <cell r="M85">
            <v>2092866.048</v>
          </cell>
          <cell r="N85">
            <v>1366640.1311040006</v>
          </cell>
          <cell r="O85">
            <v>726225.91689599946</v>
          </cell>
          <cell r="Q85">
            <v>3192690</v>
          </cell>
          <cell r="R85">
            <v>2092866.048</v>
          </cell>
          <cell r="T85">
            <v>3192690</v>
          </cell>
          <cell r="U85">
            <v>2095485.4047559449</v>
          </cell>
          <cell r="W85">
            <v>2503622</v>
          </cell>
          <cell r="X85">
            <v>2098108.0398057019</v>
          </cell>
          <cell r="Z85">
            <v>1271000</v>
          </cell>
          <cell r="AA85">
            <v>735588.15000000014</v>
          </cell>
          <cell r="AC85">
            <v>1379004</v>
          </cell>
          <cell r="AD85">
            <v>2152128.4212303082</v>
          </cell>
          <cell r="AE85">
            <v>2152128.4212303082</v>
          </cell>
        </row>
        <row r="86">
          <cell r="A86">
            <v>38504</v>
          </cell>
          <cell r="C86">
            <v>30</v>
          </cell>
          <cell r="D86">
            <v>2025354.24</v>
          </cell>
          <cell r="E86">
            <v>2027889.1013767209</v>
          </cell>
          <cell r="F86">
            <v>2030427.1352958407</v>
          </cell>
          <cell r="G86">
            <v>2071864.4237712661</v>
          </cell>
          <cell r="H86">
            <v>1360004.9237712659</v>
          </cell>
          <cell r="I86">
            <v>722700.00000000012</v>
          </cell>
          <cell r="K86">
            <v>1769187.9452054794</v>
          </cell>
          <cell r="L86">
            <v>2025354.24</v>
          </cell>
          <cell r="M86">
            <v>2025354.24</v>
          </cell>
          <cell r="N86">
            <v>1322554.9655845168</v>
          </cell>
          <cell r="O86">
            <v>702799.27441548335</v>
          </cell>
          <cell r="Q86">
            <v>3089700</v>
          </cell>
          <cell r="R86">
            <v>2025354.24</v>
          </cell>
          <cell r="T86">
            <v>3089700</v>
          </cell>
          <cell r="U86">
            <v>2027889.1013767209</v>
          </cell>
          <cell r="W86">
            <v>2422860</v>
          </cell>
          <cell r="X86">
            <v>2030427.1352958407</v>
          </cell>
          <cell r="Z86">
            <v>1230000</v>
          </cell>
          <cell r="AA86">
            <v>711859.50000000023</v>
          </cell>
          <cell r="AC86">
            <v>1334520</v>
          </cell>
          <cell r="AD86">
            <v>2082704.9237712659</v>
          </cell>
          <cell r="AE86">
            <v>2082704.9237712659</v>
          </cell>
        </row>
        <row r="87">
          <cell r="A87">
            <v>38534</v>
          </cell>
          <cell r="C87">
            <v>31</v>
          </cell>
          <cell r="D87">
            <v>2092866.048</v>
          </cell>
          <cell r="E87">
            <v>2095485.4047559449</v>
          </cell>
          <cell r="F87">
            <v>2098108.0398057019</v>
          </cell>
          <cell r="G87">
            <v>2140926.5712303082</v>
          </cell>
          <cell r="H87">
            <v>1405338.421230308</v>
          </cell>
          <cell r="I87">
            <v>746790.00000000012</v>
          </cell>
          <cell r="K87">
            <v>1828160.8767123288</v>
          </cell>
          <cell r="L87">
            <v>2092866.048</v>
          </cell>
          <cell r="M87">
            <v>2092866.048</v>
          </cell>
          <cell r="N87">
            <v>1366640.1311040006</v>
          </cell>
          <cell r="O87">
            <v>726225.91689599946</v>
          </cell>
          <cell r="Q87">
            <v>3192690</v>
          </cell>
          <cell r="R87">
            <v>2092866.048</v>
          </cell>
          <cell r="T87">
            <v>3192690</v>
          </cell>
          <cell r="U87">
            <v>2095485.4047559449</v>
          </cell>
          <cell r="W87">
            <v>2503622</v>
          </cell>
          <cell r="X87">
            <v>2098108.0398057019</v>
          </cell>
          <cell r="Z87">
            <v>1271000</v>
          </cell>
          <cell r="AA87">
            <v>735588.15000000014</v>
          </cell>
          <cell r="AC87">
            <v>1379004</v>
          </cell>
          <cell r="AD87">
            <v>2152128.4212303082</v>
          </cell>
          <cell r="AE87">
            <v>2152128.4212303082</v>
          </cell>
        </row>
        <row r="88">
          <cell r="A88">
            <v>38565</v>
          </cell>
          <cell r="C88">
            <v>31</v>
          </cell>
          <cell r="D88">
            <v>2092866.048</v>
          </cell>
          <cell r="E88">
            <v>2095485.4047559449</v>
          </cell>
          <cell r="F88">
            <v>2098108.0398057019</v>
          </cell>
          <cell r="G88">
            <v>2140926.5712303082</v>
          </cell>
          <cell r="H88">
            <v>1405338.421230308</v>
          </cell>
          <cell r="I88">
            <v>746790.00000000012</v>
          </cell>
          <cell r="K88">
            <v>1828160.8767123288</v>
          </cell>
          <cell r="L88">
            <v>2092866.048</v>
          </cell>
          <cell r="M88">
            <v>2092866.048</v>
          </cell>
          <cell r="N88">
            <v>1366640.1311040006</v>
          </cell>
          <cell r="O88">
            <v>726225.91689599946</v>
          </cell>
          <cell r="Q88">
            <v>3192690</v>
          </cell>
          <cell r="R88">
            <v>2092866.048</v>
          </cell>
          <cell r="T88">
            <v>3192690</v>
          </cell>
          <cell r="U88">
            <v>2095485.4047559449</v>
          </cell>
          <cell r="W88">
            <v>2503622</v>
          </cell>
          <cell r="X88">
            <v>2098108.0398057019</v>
          </cell>
          <cell r="Z88">
            <v>1271000</v>
          </cell>
          <cell r="AA88">
            <v>735588.15000000014</v>
          </cell>
          <cell r="AC88">
            <v>1379004</v>
          </cell>
          <cell r="AD88">
            <v>2152128.4212303082</v>
          </cell>
          <cell r="AE88">
            <v>2152128.4212303082</v>
          </cell>
        </row>
        <row r="89">
          <cell r="A89">
            <v>38596</v>
          </cell>
          <cell r="C89">
            <v>30</v>
          </cell>
          <cell r="D89">
            <v>2025354.24</v>
          </cell>
          <cell r="E89">
            <v>2027889.1013767209</v>
          </cell>
          <cell r="F89">
            <v>2030427.1352958407</v>
          </cell>
          <cell r="G89">
            <v>2071864.4237712661</v>
          </cell>
          <cell r="H89">
            <v>1360004.9237712659</v>
          </cell>
          <cell r="I89">
            <v>722700.00000000012</v>
          </cell>
          <cell r="K89">
            <v>1769187.9452054794</v>
          </cell>
          <cell r="L89">
            <v>2025354.24</v>
          </cell>
          <cell r="M89">
            <v>2025354.24</v>
          </cell>
          <cell r="N89">
            <v>1322554.9655845168</v>
          </cell>
          <cell r="O89">
            <v>702799.27441548335</v>
          </cell>
          <cell r="Q89">
            <v>3089700</v>
          </cell>
          <cell r="R89">
            <v>2025354.24</v>
          </cell>
          <cell r="T89">
            <v>3089700</v>
          </cell>
          <cell r="U89">
            <v>2027889.1013767209</v>
          </cell>
          <cell r="W89">
            <v>2422860</v>
          </cell>
          <cell r="X89">
            <v>2030427.1352958407</v>
          </cell>
          <cell r="Z89">
            <v>1230000</v>
          </cell>
          <cell r="AA89">
            <v>711859.50000000023</v>
          </cell>
          <cell r="AC89">
            <v>1334520</v>
          </cell>
          <cell r="AD89">
            <v>2082704.9237712659</v>
          </cell>
          <cell r="AE89">
            <v>2082704.9237712659</v>
          </cell>
        </row>
        <row r="90">
          <cell r="A90">
            <v>38626</v>
          </cell>
          <cell r="C90">
            <v>31</v>
          </cell>
          <cell r="D90">
            <v>2092866.048</v>
          </cell>
          <cell r="E90">
            <v>2095485.4047559449</v>
          </cell>
          <cell r="F90">
            <v>2098108.0398057019</v>
          </cell>
          <cell r="G90">
            <v>2140926.5712303082</v>
          </cell>
          <cell r="H90">
            <v>1405338.421230308</v>
          </cell>
          <cell r="I90">
            <v>746790.00000000012</v>
          </cell>
          <cell r="K90">
            <v>1828160.8767123288</v>
          </cell>
          <cell r="L90">
            <v>2092866.048</v>
          </cell>
          <cell r="M90">
            <v>2092866.048</v>
          </cell>
          <cell r="N90">
            <v>1366640.1311040006</v>
          </cell>
          <cell r="O90">
            <v>726225.91689599946</v>
          </cell>
          <cell r="Q90">
            <v>3192690</v>
          </cell>
          <cell r="R90">
            <v>2092866.048</v>
          </cell>
          <cell r="T90">
            <v>3192690</v>
          </cell>
          <cell r="U90">
            <v>2095485.4047559449</v>
          </cell>
          <cell r="W90">
            <v>2503622</v>
          </cell>
          <cell r="X90">
            <v>2098108.0398057019</v>
          </cell>
          <cell r="Z90">
            <v>1271000</v>
          </cell>
          <cell r="AA90">
            <v>735588.15000000014</v>
          </cell>
          <cell r="AC90">
            <v>1379004</v>
          </cell>
          <cell r="AD90">
            <v>2152128.4212303082</v>
          </cell>
          <cell r="AE90">
            <v>2152128.4212303082</v>
          </cell>
        </row>
        <row r="91">
          <cell r="A91">
            <v>38657</v>
          </cell>
          <cell r="C91">
            <v>30</v>
          </cell>
          <cell r="D91">
            <v>2025354.24</v>
          </cell>
          <cell r="E91">
            <v>2027889.1013767209</v>
          </cell>
          <cell r="F91">
            <v>2030427.1352958407</v>
          </cell>
          <cell r="G91">
            <v>2071864.4237712661</v>
          </cell>
          <cell r="H91">
            <v>1360004.9237712659</v>
          </cell>
          <cell r="I91">
            <v>722700.00000000012</v>
          </cell>
          <cell r="K91">
            <v>1769187.9452054794</v>
          </cell>
          <cell r="L91">
            <v>2025354.24</v>
          </cell>
          <cell r="M91">
            <v>2025354.24</v>
          </cell>
          <cell r="N91">
            <v>1322554.9655845168</v>
          </cell>
          <cell r="O91">
            <v>702799.27441548335</v>
          </cell>
          <cell r="Q91">
            <v>3089700</v>
          </cell>
          <cell r="R91">
            <v>2025354.24</v>
          </cell>
          <cell r="T91">
            <v>3089700</v>
          </cell>
          <cell r="U91">
            <v>2027889.1013767209</v>
          </cell>
          <cell r="W91">
            <v>2422860</v>
          </cell>
          <cell r="X91">
            <v>2030427.1352958407</v>
          </cell>
          <cell r="Z91">
            <v>1230000</v>
          </cell>
          <cell r="AA91">
            <v>711859.50000000023</v>
          </cell>
          <cell r="AC91">
            <v>1334520</v>
          </cell>
          <cell r="AD91">
            <v>2082704.9237712659</v>
          </cell>
          <cell r="AE91">
            <v>2082704.9237712659</v>
          </cell>
        </row>
        <row r="92">
          <cell r="A92">
            <v>38687</v>
          </cell>
          <cell r="C92">
            <v>31</v>
          </cell>
          <cell r="D92">
            <v>2092866.048</v>
          </cell>
          <cell r="E92">
            <v>2095485.4047559449</v>
          </cell>
          <cell r="F92">
            <v>2098108.0398057019</v>
          </cell>
          <cell r="G92">
            <v>2140926.5712303082</v>
          </cell>
          <cell r="H92">
            <v>1405338.421230308</v>
          </cell>
          <cell r="I92">
            <v>746790.00000000012</v>
          </cell>
          <cell r="K92">
            <v>1828160.8767123288</v>
          </cell>
          <cell r="L92">
            <v>2092866.048</v>
          </cell>
          <cell r="M92">
            <v>2092866.048</v>
          </cell>
          <cell r="N92">
            <v>1366640.1311040006</v>
          </cell>
          <cell r="O92">
            <v>726225.91689599946</v>
          </cell>
          <cell r="Q92">
            <v>3192690</v>
          </cell>
          <cell r="R92">
            <v>2092866.048</v>
          </cell>
          <cell r="T92">
            <v>3192690</v>
          </cell>
          <cell r="U92">
            <v>2095485.4047559449</v>
          </cell>
          <cell r="W92">
            <v>2503622</v>
          </cell>
          <cell r="X92">
            <v>2098108.0398057019</v>
          </cell>
          <cell r="Z92">
            <v>1271000</v>
          </cell>
          <cell r="AA92">
            <v>735588.15000000014</v>
          </cell>
          <cell r="AC92">
            <v>1379004</v>
          </cell>
          <cell r="AD92">
            <v>2152128.4212303082</v>
          </cell>
          <cell r="AE92">
            <v>2152128.4212303082</v>
          </cell>
        </row>
        <row r="93">
          <cell r="A93">
            <v>38718</v>
          </cell>
          <cell r="C93">
            <v>31</v>
          </cell>
          <cell r="D93">
            <v>2092866.048</v>
          </cell>
          <cell r="E93">
            <v>2095485.4047559449</v>
          </cell>
          <cell r="F93">
            <v>2098108.0398057019</v>
          </cell>
          <cell r="G93">
            <v>2140926.5712303082</v>
          </cell>
          <cell r="H93">
            <v>1405338.421230308</v>
          </cell>
          <cell r="I93">
            <v>746790.00000000012</v>
          </cell>
          <cell r="K93">
            <v>1828160.8767123288</v>
          </cell>
          <cell r="L93">
            <v>2092866.048</v>
          </cell>
          <cell r="M93">
            <v>2092866.048</v>
          </cell>
          <cell r="N93">
            <v>1366640.1311040006</v>
          </cell>
          <cell r="O93">
            <v>726225.91689599946</v>
          </cell>
          <cell r="Q93">
            <v>3192690</v>
          </cell>
          <cell r="R93">
            <v>2092866.048</v>
          </cell>
          <cell r="T93">
            <v>3192690</v>
          </cell>
          <cell r="U93">
            <v>2095485.4047559449</v>
          </cell>
          <cell r="W93">
            <v>2503622</v>
          </cell>
          <cell r="X93">
            <v>2098108.0398057019</v>
          </cell>
          <cell r="Z93">
            <v>1271000</v>
          </cell>
          <cell r="AA93">
            <v>735588.15000000014</v>
          </cell>
          <cell r="AC93">
            <v>1379004</v>
          </cell>
          <cell r="AD93">
            <v>2152128.4212303082</v>
          </cell>
          <cell r="AE93">
            <v>2152128.4212303082</v>
          </cell>
        </row>
        <row r="94">
          <cell r="A94">
            <v>38749</v>
          </cell>
          <cell r="C94">
            <v>28</v>
          </cell>
          <cell r="D94">
            <v>1890330.6240000003</v>
          </cell>
          <cell r="E94">
            <v>1892696.4946182731</v>
          </cell>
          <cell r="F94">
            <v>1895065.3262761182</v>
          </cell>
          <cell r="G94">
            <v>1933740.1288531818</v>
          </cell>
          <cell r="H94">
            <v>1269337.9288531817</v>
          </cell>
          <cell r="I94">
            <v>674520.00000000012</v>
          </cell>
          <cell r="K94">
            <v>1651242.0821917809</v>
          </cell>
          <cell r="L94">
            <v>1890330.6240000003</v>
          </cell>
          <cell r="M94">
            <v>1890330.6240000003</v>
          </cell>
          <cell r="N94">
            <v>1234384.6345455493</v>
          </cell>
          <cell r="O94">
            <v>655945.98945445125</v>
          </cell>
          <cell r="Q94">
            <v>2883720</v>
          </cell>
          <cell r="R94">
            <v>1890330.6240000003</v>
          </cell>
          <cell r="T94">
            <v>2883720</v>
          </cell>
          <cell r="U94">
            <v>1892696.4946182731</v>
          </cell>
          <cell r="W94">
            <v>2261336</v>
          </cell>
          <cell r="X94">
            <v>1895065.3262761182</v>
          </cell>
          <cell r="Z94">
            <v>1148000</v>
          </cell>
          <cell r="AA94">
            <v>664402.20000000019</v>
          </cell>
          <cell r="AC94">
            <v>1245552</v>
          </cell>
          <cell r="AD94">
            <v>1943857.9288531817</v>
          </cell>
          <cell r="AE94">
            <v>1943857.9288531817</v>
          </cell>
        </row>
        <row r="95">
          <cell r="A95">
            <v>38777</v>
          </cell>
          <cell r="C95">
            <v>31</v>
          </cell>
          <cell r="D95">
            <v>2092866.048</v>
          </cell>
          <cell r="E95">
            <v>2095485.4047559449</v>
          </cell>
          <cell r="F95">
            <v>2098108.0398057019</v>
          </cell>
          <cell r="G95">
            <v>2140926.5712303082</v>
          </cell>
          <cell r="H95">
            <v>1405338.421230308</v>
          </cell>
          <cell r="I95">
            <v>746790.00000000012</v>
          </cell>
          <cell r="K95">
            <v>1828160.8767123288</v>
          </cell>
          <cell r="L95">
            <v>2092866.048</v>
          </cell>
          <cell r="M95">
            <v>2092866.048</v>
          </cell>
          <cell r="N95">
            <v>1366640.1311040006</v>
          </cell>
          <cell r="O95">
            <v>726225.91689599946</v>
          </cell>
          <cell r="Q95">
            <v>3192690</v>
          </cell>
          <cell r="R95">
            <v>2092866.048</v>
          </cell>
          <cell r="T95">
            <v>3192690</v>
          </cell>
          <cell r="U95">
            <v>2095485.4047559449</v>
          </cell>
          <cell r="W95">
            <v>2503622</v>
          </cell>
          <cell r="X95">
            <v>2098108.0398057019</v>
          </cell>
          <cell r="Z95">
            <v>1271000</v>
          </cell>
          <cell r="AA95">
            <v>735588.15000000014</v>
          </cell>
          <cell r="AC95">
            <v>1379004</v>
          </cell>
          <cell r="AD95">
            <v>2152128.4212303082</v>
          </cell>
          <cell r="AE95">
            <v>2152128.4212303082</v>
          </cell>
        </row>
        <row r="96">
          <cell r="A96">
            <v>38808</v>
          </cell>
          <cell r="C96">
            <v>30</v>
          </cell>
          <cell r="D96">
            <v>2025354.24</v>
          </cell>
          <cell r="E96">
            <v>2027889.1013767209</v>
          </cell>
          <cell r="F96">
            <v>2030427.1352958407</v>
          </cell>
          <cell r="G96">
            <v>2071864.4237712661</v>
          </cell>
          <cell r="H96">
            <v>1360004.9237712659</v>
          </cell>
          <cell r="I96">
            <v>722700.00000000012</v>
          </cell>
          <cell r="K96">
            <v>1769187.9452054794</v>
          </cell>
          <cell r="L96">
            <v>2025354.24</v>
          </cell>
          <cell r="M96">
            <v>2025354.24</v>
          </cell>
          <cell r="N96">
            <v>1322554.9655845168</v>
          </cell>
          <cell r="O96">
            <v>702799.27441548335</v>
          </cell>
          <cell r="Q96">
            <v>3089700</v>
          </cell>
          <cell r="R96">
            <v>2025354.24</v>
          </cell>
          <cell r="T96">
            <v>3089700</v>
          </cell>
          <cell r="U96">
            <v>2027889.1013767209</v>
          </cell>
          <cell r="W96">
            <v>2422860</v>
          </cell>
          <cell r="X96">
            <v>2030427.1352958407</v>
          </cell>
          <cell r="Z96">
            <v>1230000</v>
          </cell>
          <cell r="AA96">
            <v>711859.50000000023</v>
          </cell>
          <cell r="AC96">
            <v>1334520</v>
          </cell>
          <cell r="AD96">
            <v>2082704.9237712659</v>
          </cell>
          <cell r="AE96">
            <v>2082704.9237712659</v>
          </cell>
        </row>
        <row r="97">
          <cell r="A97">
            <v>38838</v>
          </cell>
          <cell r="C97">
            <v>31</v>
          </cell>
          <cell r="D97">
            <v>2092866.048</v>
          </cell>
          <cell r="E97">
            <v>2095485.4047559449</v>
          </cell>
          <cell r="F97">
            <v>2098108.0398057019</v>
          </cell>
          <cell r="G97">
            <v>2140926.5712303082</v>
          </cell>
          <cell r="H97">
            <v>1405338.421230308</v>
          </cell>
          <cell r="I97">
            <v>746790.00000000012</v>
          </cell>
          <cell r="K97">
            <v>1828160.8767123288</v>
          </cell>
          <cell r="L97">
            <v>2092866.048</v>
          </cell>
          <cell r="M97">
            <v>2092866.048</v>
          </cell>
          <cell r="N97">
            <v>1366640.1311040006</v>
          </cell>
          <cell r="O97">
            <v>726225.91689599946</v>
          </cell>
          <cell r="Q97">
            <v>3192690</v>
          </cell>
          <cell r="R97">
            <v>2092866.048</v>
          </cell>
          <cell r="T97">
            <v>3192690</v>
          </cell>
          <cell r="U97">
            <v>2095485.4047559449</v>
          </cell>
          <cell r="W97">
            <v>2503622</v>
          </cell>
          <cell r="X97">
            <v>2098108.0398057019</v>
          </cell>
          <cell r="Z97">
            <v>1271000</v>
          </cell>
          <cell r="AA97">
            <v>735588.15000000014</v>
          </cell>
          <cell r="AC97">
            <v>1379004</v>
          </cell>
          <cell r="AD97">
            <v>2152128.4212303082</v>
          </cell>
          <cell r="AE97">
            <v>2152128.4212303082</v>
          </cell>
        </row>
        <row r="98">
          <cell r="A98">
            <v>38869</v>
          </cell>
          <cell r="C98">
            <v>30</v>
          </cell>
          <cell r="D98">
            <v>2025354.24</v>
          </cell>
          <cell r="E98">
            <v>2027889.1013767209</v>
          </cell>
          <cell r="F98">
            <v>2030427.1352958407</v>
          </cell>
          <cell r="G98">
            <v>2071864.4237712661</v>
          </cell>
          <cell r="H98">
            <v>1360004.9237712659</v>
          </cell>
          <cell r="I98">
            <v>722700.00000000012</v>
          </cell>
          <cell r="K98">
            <v>1769187.9452054794</v>
          </cell>
          <cell r="L98">
            <v>2025354.24</v>
          </cell>
          <cell r="M98">
            <v>2025354.24</v>
          </cell>
          <cell r="N98">
            <v>1322554.9655845168</v>
          </cell>
          <cell r="O98">
            <v>702799.27441548335</v>
          </cell>
          <cell r="Q98">
            <v>3089700</v>
          </cell>
          <cell r="R98">
            <v>2025354.24</v>
          </cell>
          <cell r="T98">
            <v>3089700</v>
          </cell>
          <cell r="U98">
            <v>2027889.1013767209</v>
          </cell>
          <cell r="W98">
            <v>2422860</v>
          </cell>
          <cell r="X98">
            <v>2030427.1352958407</v>
          </cell>
          <cell r="Z98">
            <v>1230000</v>
          </cell>
          <cell r="AA98">
            <v>711859.50000000023</v>
          </cell>
          <cell r="AC98">
            <v>1334520</v>
          </cell>
          <cell r="AD98">
            <v>2082704.9237712659</v>
          </cell>
          <cell r="AE98">
            <v>2082704.9237712659</v>
          </cell>
        </row>
        <row r="99">
          <cell r="A99">
            <v>38899</v>
          </cell>
          <cell r="C99">
            <v>31</v>
          </cell>
          <cell r="D99">
            <v>2092866.048</v>
          </cell>
          <cell r="E99">
            <v>2095485.4047559449</v>
          </cell>
          <cell r="F99">
            <v>2098108.0398057019</v>
          </cell>
          <cell r="G99">
            <v>2140926.5712303082</v>
          </cell>
          <cell r="H99">
            <v>1405338.421230308</v>
          </cell>
          <cell r="I99">
            <v>746790.00000000012</v>
          </cell>
          <cell r="K99">
            <v>1828160.8767123288</v>
          </cell>
          <cell r="L99">
            <v>2092866.048</v>
          </cell>
          <cell r="M99">
            <v>2092866.048</v>
          </cell>
          <cell r="N99">
            <v>1366640.1311040006</v>
          </cell>
          <cell r="O99">
            <v>726225.91689599946</v>
          </cell>
          <cell r="Q99">
            <v>3192690</v>
          </cell>
          <cell r="R99">
            <v>2092866.048</v>
          </cell>
          <cell r="T99">
            <v>3192690</v>
          </cell>
          <cell r="U99">
            <v>2095485.4047559449</v>
          </cell>
          <cell r="W99">
            <v>2503622</v>
          </cell>
          <cell r="X99">
            <v>2098108.0398057019</v>
          </cell>
          <cell r="Z99">
            <v>1271000</v>
          </cell>
          <cell r="AA99">
            <v>735588.15000000014</v>
          </cell>
          <cell r="AC99">
            <v>1379004</v>
          </cell>
          <cell r="AD99">
            <v>2152128.4212303082</v>
          </cell>
          <cell r="AE99">
            <v>2152128.4212303082</v>
          </cell>
        </row>
        <row r="100">
          <cell r="A100">
            <v>38930</v>
          </cell>
          <cell r="C100">
            <v>31</v>
          </cell>
          <cell r="D100">
            <v>2092866.048</v>
          </cell>
          <cell r="E100">
            <v>2095485.4047559449</v>
          </cell>
          <cell r="F100">
            <v>2098108.0398057019</v>
          </cell>
          <cell r="G100">
            <v>2140926.5712303082</v>
          </cell>
          <cell r="H100">
            <v>1405338.421230308</v>
          </cell>
          <cell r="I100">
            <v>746790.00000000012</v>
          </cell>
          <cell r="K100">
            <v>1828160.8767123288</v>
          </cell>
          <cell r="L100">
            <v>2092866.048</v>
          </cell>
          <cell r="M100">
            <v>2092866.048</v>
          </cell>
          <cell r="N100">
            <v>1366640.1311040006</v>
          </cell>
          <cell r="O100">
            <v>726225.91689599946</v>
          </cell>
          <cell r="Q100">
            <v>3192690</v>
          </cell>
          <cell r="R100">
            <v>2092866.048</v>
          </cell>
          <cell r="T100">
            <v>3192690</v>
          </cell>
          <cell r="U100">
            <v>2095485.4047559449</v>
          </cell>
          <cell r="W100">
            <v>2503622</v>
          </cell>
          <cell r="X100">
            <v>2098108.0398057019</v>
          </cell>
          <cell r="Z100">
            <v>1271000</v>
          </cell>
          <cell r="AA100">
            <v>735588.15000000014</v>
          </cell>
          <cell r="AC100">
            <v>1379004</v>
          </cell>
          <cell r="AD100">
            <v>2152128.4212303082</v>
          </cell>
          <cell r="AE100">
            <v>2152128.4212303082</v>
          </cell>
        </row>
        <row r="101">
          <cell r="A101">
            <v>38961</v>
          </cell>
          <cell r="C101">
            <v>30</v>
          </cell>
          <cell r="D101">
            <v>2025354.24</v>
          </cell>
          <cell r="E101">
            <v>2027889.1013767209</v>
          </cell>
          <cell r="F101">
            <v>2030427.1352958407</v>
          </cell>
          <cell r="G101">
            <v>2071864.4237712661</v>
          </cell>
          <cell r="H101">
            <v>1360004.9237712659</v>
          </cell>
          <cell r="I101">
            <v>722700.00000000012</v>
          </cell>
          <cell r="K101">
            <v>1769187.9452054794</v>
          </cell>
          <cell r="L101">
            <v>2025354.24</v>
          </cell>
          <cell r="M101">
            <v>2025354.24</v>
          </cell>
          <cell r="N101">
            <v>1322554.9655845168</v>
          </cell>
          <cell r="O101">
            <v>702799.27441548335</v>
          </cell>
          <cell r="Q101">
            <v>3089700</v>
          </cell>
          <cell r="R101">
            <v>2025354.24</v>
          </cell>
          <cell r="T101">
            <v>3089700</v>
          </cell>
          <cell r="U101">
            <v>2027889.1013767209</v>
          </cell>
          <cell r="W101">
            <v>2422860</v>
          </cell>
          <cell r="X101">
            <v>2030427.1352958407</v>
          </cell>
          <cell r="Z101">
            <v>1230000</v>
          </cell>
          <cell r="AA101">
            <v>711859.50000000023</v>
          </cell>
          <cell r="AC101">
            <v>1334520</v>
          </cell>
          <cell r="AD101">
            <v>2082704.9237712659</v>
          </cell>
          <cell r="AE101">
            <v>2082704.9237712659</v>
          </cell>
        </row>
        <row r="102">
          <cell r="A102">
            <v>38991</v>
          </cell>
          <cell r="C102">
            <v>31</v>
          </cell>
          <cell r="D102">
            <v>2092866.048</v>
          </cell>
          <cell r="E102">
            <v>2095485.4047559449</v>
          </cell>
          <cell r="F102">
            <v>2098108.0398057019</v>
          </cell>
          <cell r="G102">
            <v>2140926.5712303082</v>
          </cell>
          <cell r="H102">
            <v>1405338.421230308</v>
          </cell>
          <cell r="I102">
            <v>746790.00000000012</v>
          </cell>
          <cell r="K102">
            <v>1828160.8767123288</v>
          </cell>
          <cell r="L102">
            <v>2092866.048</v>
          </cell>
          <cell r="M102">
            <v>2092866.048</v>
          </cell>
          <cell r="N102">
            <v>1366640.1311040006</v>
          </cell>
          <cell r="O102">
            <v>726225.91689599946</v>
          </cell>
          <cell r="Q102">
            <v>3192690</v>
          </cell>
          <cell r="R102">
            <v>2092866.048</v>
          </cell>
          <cell r="T102">
            <v>3192690</v>
          </cell>
          <cell r="U102">
            <v>2095485.4047559449</v>
          </cell>
          <cell r="W102">
            <v>2503622</v>
          </cell>
          <cell r="X102">
            <v>2098108.0398057019</v>
          </cell>
          <cell r="Z102">
            <v>1271000</v>
          </cell>
          <cell r="AA102">
            <v>735588.15000000014</v>
          </cell>
          <cell r="AC102">
            <v>1379004</v>
          </cell>
          <cell r="AD102">
            <v>2152128.4212303082</v>
          </cell>
          <cell r="AE102">
            <v>2152128.4212303082</v>
          </cell>
        </row>
        <row r="103">
          <cell r="A103">
            <v>39022</v>
          </cell>
          <cell r="C103">
            <v>30</v>
          </cell>
          <cell r="D103">
            <v>2025354.24</v>
          </cell>
          <cell r="E103">
            <v>2027889.1013767209</v>
          </cell>
          <cell r="F103">
            <v>2030427.1352958407</v>
          </cell>
          <cell r="G103">
            <v>2071864.4237712661</v>
          </cell>
          <cell r="H103">
            <v>1360004.9237712659</v>
          </cell>
          <cell r="I103">
            <v>722700.00000000012</v>
          </cell>
          <cell r="K103">
            <v>1769187.9452054794</v>
          </cell>
          <cell r="L103">
            <v>2025354.24</v>
          </cell>
          <cell r="M103">
            <v>2025354.24</v>
          </cell>
          <cell r="N103">
            <v>1322554.9655845168</v>
          </cell>
          <cell r="O103">
            <v>702799.27441548335</v>
          </cell>
          <cell r="Q103">
            <v>3089700</v>
          </cell>
          <cell r="R103">
            <v>2025354.24</v>
          </cell>
          <cell r="T103">
            <v>3089700</v>
          </cell>
          <cell r="U103">
            <v>2027889.1013767209</v>
          </cell>
          <cell r="W103">
            <v>2422860</v>
          </cell>
          <cell r="X103">
            <v>2030427.1352958407</v>
          </cell>
          <cell r="Z103">
            <v>1230000</v>
          </cell>
          <cell r="AA103">
            <v>711859.50000000023</v>
          </cell>
          <cell r="AC103">
            <v>1334520</v>
          </cell>
          <cell r="AD103">
            <v>2082704.9237712659</v>
          </cell>
          <cell r="AE103">
            <v>2082704.9237712659</v>
          </cell>
        </row>
        <row r="104">
          <cell r="A104">
            <v>39052</v>
          </cell>
          <cell r="C104">
            <v>31</v>
          </cell>
          <cell r="D104">
            <v>2092866.048</v>
          </cell>
          <cell r="E104">
            <v>2095485.4047559449</v>
          </cell>
          <cell r="F104">
            <v>2098108.0398057019</v>
          </cell>
          <cell r="G104">
            <v>2140926.5712303082</v>
          </cell>
          <cell r="H104">
            <v>1405338.421230308</v>
          </cell>
          <cell r="I104">
            <v>746790.00000000012</v>
          </cell>
          <cell r="K104">
            <v>1828160.8767123288</v>
          </cell>
          <cell r="L104">
            <v>2092866.048</v>
          </cell>
          <cell r="M104">
            <v>2092866.048</v>
          </cell>
          <cell r="N104">
            <v>1366640.1311040006</v>
          </cell>
          <cell r="O104">
            <v>726225.91689599946</v>
          </cell>
          <cell r="Q104">
            <v>3192690</v>
          </cell>
          <cell r="R104">
            <v>2092866.048</v>
          </cell>
          <cell r="T104">
            <v>3192690</v>
          </cell>
          <cell r="U104">
            <v>2095485.4047559449</v>
          </cell>
          <cell r="W104">
            <v>2503622</v>
          </cell>
          <cell r="X104">
            <v>2098108.0398057019</v>
          </cell>
          <cell r="Z104">
            <v>1271000</v>
          </cell>
          <cell r="AA104">
            <v>735588.15000000014</v>
          </cell>
          <cell r="AC104">
            <v>1379004</v>
          </cell>
          <cell r="AD104">
            <v>2152128.4212303082</v>
          </cell>
          <cell r="AE104">
            <v>2152128.4212303082</v>
          </cell>
        </row>
        <row r="105">
          <cell r="A105">
            <v>39083</v>
          </cell>
          <cell r="C105">
            <v>31</v>
          </cell>
          <cell r="D105">
            <v>2092866.048</v>
          </cell>
          <cell r="E105">
            <v>2095485.4047559449</v>
          </cell>
          <cell r="F105">
            <v>2098108.0398057019</v>
          </cell>
          <cell r="G105">
            <v>2140926.5712303082</v>
          </cell>
          <cell r="H105">
            <v>1405338.421230308</v>
          </cell>
          <cell r="I105">
            <v>746790.00000000012</v>
          </cell>
          <cell r="K105">
            <v>1828160.8767123288</v>
          </cell>
          <cell r="L105">
            <v>2092866.048</v>
          </cell>
          <cell r="M105">
            <v>2092866.048</v>
          </cell>
          <cell r="N105">
            <v>1366640.1311040006</v>
          </cell>
          <cell r="O105">
            <v>726225.91689599946</v>
          </cell>
          <cell r="Q105">
            <v>3192690</v>
          </cell>
          <cell r="R105">
            <v>2092866.048</v>
          </cell>
          <cell r="T105">
            <v>3192690</v>
          </cell>
          <cell r="U105">
            <v>2095485.4047559449</v>
          </cell>
          <cell r="W105">
            <v>2503622</v>
          </cell>
          <cell r="X105">
            <v>2098108.0398057019</v>
          </cell>
          <cell r="Z105">
            <v>1271000</v>
          </cell>
          <cell r="AA105">
            <v>735588.15000000014</v>
          </cell>
          <cell r="AC105">
            <v>1379004</v>
          </cell>
          <cell r="AD105">
            <v>2152128.4212303082</v>
          </cell>
          <cell r="AE105">
            <v>2152128.4212303082</v>
          </cell>
        </row>
        <row r="106">
          <cell r="A106">
            <v>39114</v>
          </cell>
          <cell r="C106">
            <v>28</v>
          </cell>
          <cell r="D106">
            <v>1890330.6240000003</v>
          </cell>
          <cell r="E106">
            <v>1892696.4946182731</v>
          </cell>
          <cell r="F106">
            <v>1895065.3262761182</v>
          </cell>
          <cell r="G106">
            <v>1933740.1288531818</v>
          </cell>
          <cell r="H106">
            <v>1269337.9288531817</v>
          </cell>
          <cell r="I106">
            <v>674520.00000000012</v>
          </cell>
          <cell r="K106">
            <v>1651242.0821917809</v>
          </cell>
          <cell r="L106">
            <v>1890330.6240000003</v>
          </cell>
          <cell r="M106">
            <v>1890330.6240000003</v>
          </cell>
          <cell r="N106">
            <v>1234384.6345455493</v>
          </cell>
          <cell r="O106">
            <v>655945.98945445125</v>
          </cell>
          <cell r="Q106">
            <v>2883720</v>
          </cell>
          <cell r="R106">
            <v>1890330.6240000003</v>
          </cell>
          <cell r="T106">
            <v>2883720</v>
          </cell>
          <cell r="U106">
            <v>1892696.4946182731</v>
          </cell>
          <cell r="W106">
            <v>2261336</v>
          </cell>
          <cell r="X106">
            <v>1895065.3262761182</v>
          </cell>
          <cell r="Z106">
            <v>1148000</v>
          </cell>
          <cell r="AA106">
            <v>664402.20000000019</v>
          </cell>
          <cell r="AC106">
            <v>1245552</v>
          </cell>
          <cell r="AD106">
            <v>1943857.9288531817</v>
          </cell>
          <cell r="AE106">
            <v>1943857.9288531817</v>
          </cell>
        </row>
        <row r="107">
          <cell r="A107">
            <v>39142</v>
          </cell>
          <cell r="C107">
            <v>31</v>
          </cell>
          <cell r="D107">
            <v>2092866.048</v>
          </cell>
          <cell r="E107">
            <v>2095485.4047559449</v>
          </cell>
          <cell r="F107">
            <v>2098108.0398057019</v>
          </cell>
          <cell r="G107">
            <v>2140926.5712303082</v>
          </cell>
          <cell r="H107">
            <v>1405338.421230308</v>
          </cell>
          <cell r="I107">
            <v>746790.00000000012</v>
          </cell>
          <cell r="K107">
            <v>1828160.8767123288</v>
          </cell>
          <cell r="L107">
            <v>2092866.048</v>
          </cell>
          <cell r="M107">
            <v>2092866.048</v>
          </cell>
          <cell r="N107">
            <v>1366640.1311040006</v>
          </cell>
          <cell r="O107">
            <v>726225.91689599946</v>
          </cell>
          <cell r="Q107">
            <v>3192690</v>
          </cell>
          <cell r="R107">
            <v>2092866.048</v>
          </cell>
          <cell r="T107">
            <v>3192690</v>
          </cell>
          <cell r="U107">
            <v>2095485.4047559449</v>
          </cell>
          <cell r="W107">
            <v>2503622</v>
          </cell>
          <cell r="X107">
            <v>2098108.0398057019</v>
          </cell>
          <cell r="Z107">
            <v>1271000</v>
          </cell>
          <cell r="AA107">
            <v>735588.15000000014</v>
          </cell>
          <cell r="AC107">
            <v>1379004</v>
          </cell>
          <cell r="AD107">
            <v>2152128.4212303082</v>
          </cell>
          <cell r="AE107">
            <v>2152128.4212303082</v>
          </cell>
        </row>
        <row r="108">
          <cell r="A108">
            <v>39173</v>
          </cell>
          <cell r="C108">
            <v>30</v>
          </cell>
          <cell r="D108">
            <v>2025354.24</v>
          </cell>
          <cell r="E108">
            <v>2027889.1013767209</v>
          </cell>
          <cell r="F108">
            <v>2030427.1352958407</v>
          </cell>
          <cell r="G108">
            <v>2071864.4237712661</v>
          </cell>
          <cell r="H108">
            <v>1360004.9237712659</v>
          </cell>
          <cell r="I108">
            <v>722700.00000000012</v>
          </cell>
          <cell r="K108">
            <v>1769187.9452054794</v>
          </cell>
          <cell r="L108">
            <v>2025354.24</v>
          </cell>
          <cell r="M108">
            <v>2025354.24</v>
          </cell>
          <cell r="N108">
            <v>1322554.9655845168</v>
          </cell>
          <cell r="O108">
            <v>702799.27441548335</v>
          </cell>
          <cell r="Q108">
            <v>3089700</v>
          </cell>
          <cell r="R108">
            <v>2025354.24</v>
          </cell>
          <cell r="T108">
            <v>3089700</v>
          </cell>
          <cell r="U108">
            <v>2027889.1013767209</v>
          </cell>
          <cell r="W108">
            <v>2422860</v>
          </cell>
          <cell r="X108">
            <v>2030427.1352958407</v>
          </cell>
          <cell r="Z108">
            <v>1230000</v>
          </cell>
          <cell r="AA108">
            <v>711859.50000000023</v>
          </cell>
          <cell r="AC108">
            <v>1334520</v>
          </cell>
          <cell r="AD108">
            <v>2082704.9237712659</v>
          </cell>
          <cell r="AE108">
            <v>2082704.9237712659</v>
          </cell>
        </row>
        <row r="109">
          <cell r="A109">
            <v>39203</v>
          </cell>
          <cell r="C109">
            <v>31</v>
          </cell>
          <cell r="D109">
            <v>2092866.048</v>
          </cell>
          <cell r="E109">
            <v>2095485.4047559449</v>
          </cell>
          <cell r="F109">
            <v>2098108.0398057019</v>
          </cell>
          <cell r="G109">
            <v>2140926.5712303082</v>
          </cell>
          <cell r="H109">
            <v>1405338.421230308</v>
          </cell>
          <cell r="I109">
            <v>746790.00000000012</v>
          </cell>
          <cell r="K109">
            <v>1828160.8767123288</v>
          </cell>
          <cell r="L109">
            <v>2092866.048</v>
          </cell>
          <cell r="M109">
            <v>2092866.048</v>
          </cell>
          <cell r="N109">
            <v>1366640.1311040006</v>
          </cell>
          <cell r="O109">
            <v>726225.91689599946</v>
          </cell>
          <cell r="Q109">
            <v>3192690</v>
          </cell>
          <cell r="R109">
            <v>2092866.048</v>
          </cell>
          <cell r="T109">
            <v>3192690</v>
          </cell>
          <cell r="U109">
            <v>2095485.4047559449</v>
          </cell>
          <cell r="W109">
            <v>2503622</v>
          </cell>
          <cell r="X109">
            <v>2098108.0398057019</v>
          </cell>
          <cell r="Z109">
            <v>1271000</v>
          </cell>
          <cell r="AA109">
            <v>735588.15000000014</v>
          </cell>
          <cell r="AC109">
            <v>1379004</v>
          </cell>
          <cell r="AD109">
            <v>2152128.4212303082</v>
          </cell>
          <cell r="AE109">
            <v>2152128.4212303082</v>
          </cell>
        </row>
        <row r="110">
          <cell r="A110">
            <v>39234</v>
          </cell>
          <cell r="C110">
            <v>30</v>
          </cell>
          <cell r="D110">
            <v>2025354.24</v>
          </cell>
          <cell r="E110">
            <v>2027889.1013767209</v>
          </cell>
          <cell r="F110">
            <v>2030427.1352958407</v>
          </cell>
          <cell r="G110">
            <v>2071864.4237712661</v>
          </cell>
          <cell r="H110">
            <v>1360004.9237712659</v>
          </cell>
          <cell r="I110">
            <v>722700.00000000012</v>
          </cell>
          <cell r="K110">
            <v>1769187.9452054794</v>
          </cell>
          <cell r="L110">
            <v>2025354.24</v>
          </cell>
          <cell r="M110">
            <v>2025354.24</v>
          </cell>
          <cell r="N110">
            <v>1322554.9655845168</v>
          </cell>
          <cell r="O110">
            <v>702799.27441548335</v>
          </cell>
          <cell r="Q110">
            <v>3089700</v>
          </cell>
          <cell r="R110">
            <v>2025354.24</v>
          </cell>
          <cell r="T110">
            <v>3089700</v>
          </cell>
          <cell r="U110">
            <v>2027889.1013767209</v>
          </cell>
          <cell r="W110">
            <v>2422860</v>
          </cell>
          <cell r="X110">
            <v>2030427.1352958407</v>
          </cell>
          <cell r="Z110">
            <v>1230000</v>
          </cell>
          <cell r="AA110">
            <v>711859.50000000023</v>
          </cell>
          <cell r="AC110">
            <v>1334520</v>
          </cell>
          <cell r="AD110">
            <v>2082704.9237712659</v>
          </cell>
          <cell r="AE110">
            <v>2082704.9237712659</v>
          </cell>
        </row>
        <row r="111">
          <cell r="A111">
            <v>39264</v>
          </cell>
          <cell r="C111">
            <v>31</v>
          </cell>
          <cell r="D111">
            <v>2092866.048</v>
          </cell>
          <cell r="E111">
            <v>2095485.4047559449</v>
          </cell>
          <cell r="F111">
            <v>2098108.0398057019</v>
          </cell>
          <cell r="G111">
            <v>2140926.5712303082</v>
          </cell>
          <cell r="H111">
            <v>1405338.421230308</v>
          </cell>
          <cell r="I111">
            <v>746790.00000000012</v>
          </cell>
          <cell r="K111">
            <v>1828160.8767123288</v>
          </cell>
          <cell r="L111">
            <v>2092866.048</v>
          </cell>
          <cell r="M111">
            <v>2092866.048</v>
          </cell>
          <cell r="N111">
            <v>1366640.1311040006</v>
          </cell>
          <cell r="O111">
            <v>726225.91689599946</v>
          </cell>
          <cell r="Q111">
            <v>3192690</v>
          </cell>
          <cell r="R111">
            <v>2092866.048</v>
          </cell>
          <cell r="T111">
            <v>3192690</v>
          </cell>
          <cell r="U111">
            <v>2095485.4047559449</v>
          </cell>
          <cell r="W111">
            <v>2503622</v>
          </cell>
          <cell r="X111">
            <v>2098108.0398057019</v>
          </cell>
          <cell r="Z111">
            <v>1271000</v>
          </cell>
          <cell r="AA111">
            <v>735588.15000000014</v>
          </cell>
          <cell r="AC111">
            <v>1379004</v>
          </cell>
          <cell r="AD111">
            <v>2152128.4212303082</v>
          </cell>
          <cell r="AE111">
            <v>2152128.4212303082</v>
          </cell>
        </row>
        <row r="112">
          <cell r="A112">
            <v>39295</v>
          </cell>
          <cell r="C112">
            <v>31</v>
          </cell>
          <cell r="D112">
            <v>2092866.048</v>
          </cell>
          <cell r="E112">
            <v>2095485.4047559449</v>
          </cell>
          <cell r="F112">
            <v>2098108.0398057019</v>
          </cell>
          <cell r="G112">
            <v>2140926.5712303082</v>
          </cell>
          <cell r="H112">
            <v>1405338.421230308</v>
          </cell>
          <cell r="I112">
            <v>746790.00000000012</v>
          </cell>
          <cell r="K112">
            <v>1828160.8767123288</v>
          </cell>
          <cell r="L112">
            <v>2092866.048</v>
          </cell>
          <cell r="M112">
            <v>2092866.048</v>
          </cell>
          <cell r="N112">
            <v>1366640.1311040006</v>
          </cell>
          <cell r="O112">
            <v>726225.91689599946</v>
          </cell>
          <cell r="Q112">
            <v>3192690</v>
          </cell>
          <cell r="R112">
            <v>2092866.048</v>
          </cell>
          <cell r="T112">
            <v>3192690</v>
          </cell>
          <cell r="U112">
            <v>2095485.4047559449</v>
          </cell>
          <cell r="W112">
            <v>2503622</v>
          </cell>
          <cell r="X112">
            <v>2098108.0398057019</v>
          </cell>
          <cell r="Z112">
            <v>1271000</v>
          </cell>
          <cell r="AA112">
            <v>735588.15000000014</v>
          </cell>
          <cell r="AC112">
            <v>1379004</v>
          </cell>
          <cell r="AD112">
            <v>2152128.4212303082</v>
          </cell>
          <cell r="AE112">
            <v>2152128.4212303082</v>
          </cell>
        </row>
        <row r="113">
          <cell r="A113">
            <v>39326</v>
          </cell>
          <cell r="C113">
            <v>30</v>
          </cell>
          <cell r="D113">
            <v>2025354.24</v>
          </cell>
          <cell r="E113">
            <v>2027889.1013767209</v>
          </cell>
          <cell r="F113">
            <v>2030427.1352958407</v>
          </cell>
          <cell r="G113">
            <v>2071864.4237712661</v>
          </cell>
          <cell r="H113">
            <v>1360004.9237712659</v>
          </cell>
          <cell r="I113">
            <v>722700.00000000012</v>
          </cell>
          <cell r="K113">
            <v>1769187.9452054794</v>
          </cell>
          <cell r="L113">
            <v>2025354.24</v>
          </cell>
          <cell r="M113">
            <v>2025354.24</v>
          </cell>
          <cell r="N113">
            <v>1322554.9655845168</v>
          </cell>
          <cell r="O113">
            <v>702799.27441548335</v>
          </cell>
          <cell r="Q113">
            <v>3089700</v>
          </cell>
          <cell r="R113">
            <v>2025354.24</v>
          </cell>
          <cell r="T113">
            <v>3089700</v>
          </cell>
          <cell r="U113">
            <v>2027889.1013767209</v>
          </cell>
          <cell r="W113">
            <v>2422860</v>
          </cell>
          <cell r="X113">
            <v>2030427.1352958407</v>
          </cell>
          <cell r="Z113">
            <v>1230000</v>
          </cell>
          <cell r="AA113">
            <v>711859.50000000023</v>
          </cell>
          <cell r="AC113">
            <v>1334520</v>
          </cell>
          <cell r="AD113">
            <v>2082704.9237712659</v>
          </cell>
          <cell r="AE113">
            <v>2082704.9237712659</v>
          </cell>
        </row>
        <row r="114">
          <cell r="A114">
            <v>39356</v>
          </cell>
          <cell r="C114">
            <v>31</v>
          </cell>
          <cell r="D114">
            <v>2092866.048</v>
          </cell>
          <cell r="E114">
            <v>2095485.4047559449</v>
          </cell>
          <cell r="F114">
            <v>2098108.0398057019</v>
          </cell>
          <cell r="G114">
            <v>2140926.5712303082</v>
          </cell>
          <cell r="H114">
            <v>1405338.421230308</v>
          </cell>
          <cell r="I114">
            <v>746790.00000000012</v>
          </cell>
          <cell r="K114">
            <v>1828160.8767123288</v>
          </cell>
          <cell r="L114">
            <v>2092866.048</v>
          </cell>
          <cell r="M114">
            <v>2092866.048</v>
          </cell>
          <cell r="N114">
            <v>1366640.1311040006</v>
          </cell>
          <cell r="O114">
            <v>726225.91689599946</v>
          </cell>
          <cell r="Q114">
            <v>3192690</v>
          </cell>
          <cell r="R114">
            <v>2092866.048</v>
          </cell>
          <cell r="T114">
            <v>3192690</v>
          </cell>
          <cell r="U114">
            <v>2095485.4047559449</v>
          </cell>
          <cell r="W114">
            <v>2503622</v>
          </cell>
          <cell r="X114">
            <v>2098108.0398057019</v>
          </cell>
          <cell r="Z114">
            <v>1271000</v>
          </cell>
          <cell r="AA114">
            <v>735588.15000000014</v>
          </cell>
          <cell r="AC114">
            <v>1379004</v>
          </cell>
          <cell r="AD114">
            <v>2152128.4212303082</v>
          </cell>
          <cell r="AE114">
            <v>2152128.4212303082</v>
          </cell>
        </row>
        <row r="115">
          <cell r="A115">
            <v>39387</v>
          </cell>
          <cell r="C115">
            <v>30</v>
          </cell>
          <cell r="D115">
            <v>2025354.24</v>
          </cell>
          <cell r="E115">
            <v>2027889.1013767209</v>
          </cell>
          <cell r="F115">
            <v>2030427.1352958407</v>
          </cell>
          <cell r="G115">
            <v>2071864.4237712661</v>
          </cell>
          <cell r="H115">
            <v>1360004.9237712659</v>
          </cell>
          <cell r="I115">
            <v>722700.00000000012</v>
          </cell>
          <cell r="K115">
            <v>1769187.9452054794</v>
          </cell>
          <cell r="L115">
            <v>2025354.24</v>
          </cell>
          <cell r="M115">
            <v>2025354.24</v>
          </cell>
          <cell r="N115">
            <v>1322554.9655845168</v>
          </cell>
          <cell r="O115">
            <v>702799.27441548335</v>
          </cell>
          <cell r="Q115">
            <v>3089700</v>
          </cell>
          <cell r="R115">
            <v>2025354.24</v>
          </cell>
          <cell r="T115">
            <v>3089700</v>
          </cell>
          <cell r="U115">
            <v>2027889.1013767209</v>
          </cell>
          <cell r="W115">
            <v>2422860</v>
          </cell>
          <cell r="X115">
            <v>2030427.1352958407</v>
          </cell>
          <cell r="Z115">
            <v>1230000</v>
          </cell>
          <cell r="AA115">
            <v>711859.50000000023</v>
          </cell>
          <cell r="AC115">
            <v>1334520</v>
          </cell>
          <cell r="AD115">
            <v>2082704.9237712659</v>
          </cell>
          <cell r="AE115">
            <v>2082704.9237712659</v>
          </cell>
        </row>
        <row r="116">
          <cell r="A116">
            <v>39417</v>
          </cell>
          <cell r="C116">
            <v>31</v>
          </cell>
          <cell r="D116">
            <v>2092866.048</v>
          </cell>
          <cell r="E116">
            <v>2095485.4047559449</v>
          </cell>
          <cell r="F116">
            <v>2098108.0398057019</v>
          </cell>
          <cell r="G116">
            <v>2140926.5712303082</v>
          </cell>
          <cell r="H116">
            <v>1405338.421230308</v>
          </cell>
          <cell r="I116">
            <v>746790.00000000012</v>
          </cell>
          <cell r="K116">
            <v>1828160.8767123288</v>
          </cell>
          <cell r="L116">
            <v>2092866.048</v>
          </cell>
          <cell r="M116">
            <v>2092866.048</v>
          </cell>
          <cell r="N116">
            <v>1366640.1311040006</v>
          </cell>
          <cell r="O116">
            <v>726225.91689599946</v>
          </cell>
          <cell r="Q116">
            <v>3192690</v>
          </cell>
          <cell r="R116">
            <v>2092866.048</v>
          </cell>
          <cell r="T116">
            <v>3192690</v>
          </cell>
          <cell r="U116">
            <v>2095485.4047559449</v>
          </cell>
          <cell r="W116">
            <v>2503622</v>
          </cell>
          <cell r="X116">
            <v>2098108.0398057019</v>
          </cell>
          <cell r="Z116">
            <v>1271000</v>
          </cell>
          <cell r="AA116">
            <v>735588.15000000014</v>
          </cell>
          <cell r="AC116">
            <v>1379004</v>
          </cell>
          <cell r="AD116">
            <v>2152128.4212303082</v>
          </cell>
          <cell r="AE116">
            <v>2152128.4212303082</v>
          </cell>
        </row>
        <row r="117">
          <cell r="A117">
            <v>39448</v>
          </cell>
          <cell r="C117">
            <v>31</v>
          </cell>
          <cell r="D117">
            <v>2092866.048</v>
          </cell>
          <cell r="E117">
            <v>2095485.4047559449</v>
          </cell>
          <cell r="F117">
            <v>2098108.0398057019</v>
          </cell>
          <cell r="G117">
            <v>2140926.5712303082</v>
          </cell>
          <cell r="H117">
            <v>1405338.421230308</v>
          </cell>
          <cell r="I117">
            <v>746790.00000000012</v>
          </cell>
          <cell r="K117">
            <v>1828160.8767123288</v>
          </cell>
          <cell r="L117">
            <v>2092866.048</v>
          </cell>
          <cell r="M117">
            <v>2092866.048</v>
          </cell>
          <cell r="N117">
            <v>1366640.1311040006</v>
          </cell>
          <cell r="O117">
            <v>726225.91689599946</v>
          </cell>
          <cell r="Q117">
            <v>3192690</v>
          </cell>
          <cell r="R117">
            <v>2092866.048</v>
          </cell>
          <cell r="T117">
            <v>3192690</v>
          </cell>
          <cell r="U117">
            <v>2095485.4047559449</v>
          </cell>
          <cell r="W117">
            <v>2503622</v>
          </cell>
          <cell r="X117">
            <v>2098108.0398057019</v>
          </cell>
          <cell r="Z117">
            <v>1271000</v>
          </cell>
          <cell r="AA117">
            <v>735588.15000000014</v>
          </cell>
          <cell r="AC117">
            <v>1379004</v>
          </cell>
          <cell r="AD117">
            <v>2152128.4212303082</v>
          </cell>
          <cell r="AE117">
            <v>2152128.4212303082</v>
          </cell>
        </row>
        <row r="118">
          <cell r="A118">
            <v>39479</v>
          </cell>
          <cell r="C118">
            <v>29</v>
          </cell>
          <cell r="D118">
            <v>1957842.432</v>
          </cell>
          <cell r="E118">
            <v>1960292.7979974968</v>
          </cell>
          <cell r="F118">
            <v>1962746.2307859792</v>
          </cell>
          <cell r="G118">
            <v>2002802.2763122236</v>
          </cell>
          <cell r="H118">
            <v>1314671.4263122235</v>
          </cell>
          <cell r="I118">
            <v>698610.00000000012</v>
          </cell>
          <cell r="K118">
            <v>1710215.0136986303</v>
          </cell>
          <cell r="L118">
            <v>1957842.432</v>
          </cell>
          <cell r="M118">
            <v>1957842.432</v>
          </cell>
          <cell r="N118">
            <v>1278469.8000650327</v>
          </cell>
          <cell r="O118">
            <v>679372.63193496736</v>
          </cell>
          <cell r="Q118">
            <v>2986710</v>
          </cell>
          <cell r="R118">
            <v>1957842.432</v>
          </cell>
          <cell r="T118">
            <v>2986710</v>
          </cell>
          <cell r="U118">
            <v>1960292.7979974968</v>
          </cell>
          <cell r="W118">
            <v>2342098</v>
          </cell>
          <cell r="X118">
            <v>1962746.2307859792</v>
          </cell>
          <cell r="Z118">
            <v>1189000</v>
          </cell>
          <cell r="AA118">
            <v>688130.85000000009</v>
          </cell>
          <cell r="AC118">
            <v>1290036</v>
          </cell>
          <cell r="AD118">
            <v>2013281.4263122235</v>
          </cell>
          <cell r="AE118">
            <v>2013281.4263122235</v>
          </cell>
        </row>
        <row r="119">
          <cell r="A119">
            <v>39508</v>
          </cell>
          <cell r="C119">
            <v>31</v>
          </cell>
          <cell r="D119">
            <v>2092866.048</v>
          </cell>
          <cell r="E119">
            <v>2095485.4047559449</v>
          </cell>
          <cell r="F119">
            <v>2098108.0398057019</v>
          </cell>
          <cell r="G119">
            <v>2140926.5712303082</v>
          </cell>
          <cell r="H119">
            <v>1405338.421230308</v>
          </cell>
          <cell r="I119">
            <v>746790.00000000012</v>
          </cell>
          <cell r="K119">
            <v>1828160.8767123288</v>
          </cell>
          <cell r="L119">
            <v>2092866.048</v>
          </cell>
          <cell r="M119">
            <v>2092866.048</v>
          </cell>
          <cell r="N119">
            <v>1366640.1311040006</v>
          </cell>
          <cell r="O119">
            <v>726225.91689599946</v>
          </cell>
          <cell r="Q119">
            <v>3192690</v>
          </cell>
          <cell r="R119">
            <v>2092866.048</v>
          </cell>
          <cell r="T119">
            <v>3192690</v>
          </cell>
          <cell r="U119">
            <v>2095485.4047559449</v>
          </cell>
          <cell r="W119">
            <v>2503622</v>
          </cell>
          <cell r="X119">
            <v>2098108.0398057019</v>
          </cell>
          <cell r="Z119">
            <v>1271000</v>
          </cell>
          <cell r="AA119">
            <v>735588.15000000014</v>
          </cell>
          <cell r="AC119">
            <v>1379004</v>
          </cell>
          <cell r="AD119">
            <v>2152128.4212303082</v>
          </cell>
          <cell r="AE119">
            <v>2152128.4212303082</v>
          </cell>
        </row>
        <row r="120">
          <cell r="A120">
            <v>39539</v>
          </cell>
          <cell r="C120">
            <v>30</v>
          </cell>
          <cell r="D120">
            <v>2025354.24</v>
          </cell>
          <cell r="E120">
            <v>2027889.1013767209</v>
          </cell>
          <cell r="F120">
            <v>2030427.1352958407</v>
          </cell>
          <cell r="G120">
            <v>2071864.4237712661</v>
          </cell>
          <cell r="H120">
            <v>1360004.9237712659</v>
          </cell>
          <cell r="I120">
            <v>722700.00000000012</v>
          </cell>
          <cell r="K120">
            <v>1769187.9452054794</v>
          </cell>
          <cell r="L120">
            <v>2025354.24</v>
          </cell>
          <cell r="M120">
            <v>2025354.24</v>
          </cell>
          <cell r="N120">
            <v>1322554.9655845168</v>
          </cell>
          <cell r="O120">
            <v>702799.27441548335</v>
          </cell>
          <cell r="Q120">
            <v>3089700</v>
          </cell>
          <cell r="R120">
            <v>2025354.24</v>
          </cell>
          <cell r="T120">
            <v>3089700</v>
          </cell>
          <cell r="U120">
            <v>2027889.1013767209</v>
          </cell>
          <cell r="W120">
            <v>2422860</v>
          </cell>
          <cell r="X120">
            <v>2030427.1352958407</v>
          </cell>
          <cell r="Z120">
            <v>1230000</v>
          </cell>
          <cell r="AA120">
            <v>711859.50000000023</v>
          </cell>
          <cell r="AC120">
            <v>1334520</v>
          </cell>
          <cell r="AD120">
            <v>2082704.9237712659</v>
          </cell>
          <cell r="AE120">
            <v>2082704.9237712659</v>
          </cell>
        </row>
        <row r="121">
          <cell r="A121">
            <v>39569</v>
          </cell>
          <cell r="C121">
            <v>31</v>
          </cell>
          <cell r="D121">
            <v>2092866.048</v>
          </cell>
          <cell r="E121">
            <v>2095485.4047559449</v>
          </cell>
          <cell r="F121">
            <v>2098108.0398057019</v>
          </cell>
          <cell r="G121">
            <v>2140926.5712303082</v>
          </cell>
          <cell r="H121">
            <v>1405338.421230308</v>
          </cell>
          <cell r="I121">
            <v>746790.00000000012</v>
          </cell>
          <cell r="K121">
            <v>1828160.8767123288</v>
          </cell>
          <cell r="L121">
            <v>2092866.048</v>
          </cell>
          <cell r="M121">
            <v>2092866.048</v>
          </cell>
          <cell r="N121">
            <v>1366640.1311040006</v>
          </cell>
          <cell r="O121">
            <v>726225.91689599946</v>
          </cell>
          <cell r="Q121">
            <v>3192690</v>
          </cell>
          <cell r="R121">
            <v>2092866.048</v>
          </cell>
          <cell r="T121">
            <v>3192690</v>
          </cell>
          <cell r="U121">
            <v>2095485.4047559449</v>
          </cell>
          <cell r="W121">
            <v>2503622</v>
          </cell>
          <cell r="X121">
            <v>2098108.0398057019</v>
          </cell>
          <cell r="Z121">
            <v>1271000</v>
          </cell>
          <cell r="AA121">
            <v>735588.15000000014</v>
          </cell>
          <cell r="AC121">
            <v>1379004</v>
          </cell>
          <cell r="AD121">
            <v>2152128.4212303082</v>
          </cell>
          <cell r="AE121">
            <v>2152128.4212303082</v>
          </cell>
        </row>
        <row r="122">
          <cell r="A122">
            <v>39600</v>
          </cell>
          <cell r="C122">
            <v>30</v>
          </cell>
          <cell r="D122">
            <v>2025354.24</v>
          </cell>
          <cell r="E122">
            <v>2027889.1013767209</v>
          </cell>
          <cell r="F122">
            <v>2030427.1352958407</v>
          </cell>
          <cell r="G122">
            <v>2071864.4237712661</v>
          </cell>
          <cell r="H122">
            <v>1360004.9237712659</v>
          </cell>
          <cell r="I122">
            <v>722700.00000000012</v>
          </cell>
          <cell r="K122">
            <v>1769187.9452054794</v>
          </cell>
          <cell r="L122">
            <v>2025354.24</v>
          </cell>
          <cell r="M122">
            <v>2025354.24</v>
          </cell>
          <cell r="N122">
            <v>1322554.9655845168</v>
          </cell>
          <cell r="O122">
            <v>702799.27441548335</v>
          </cell>
          <cell r="Q122">
            <v>3089700</v>
          </cell>
          <cell r="R122">
            <v>2025354.24</v>
          </cell>
          <cell r="T122">
            <v>3089700</v>
          </cell>
          <cell r="U122">
            <v>2027889.1013767209</v>
          </cell>
          <cell r="W122">
            <v>2422860</v>
          </cell>
          <cell r="X122">
            <v>2030427.1352958407</v>
          </cell>
          <cell r="Z122">
            <v>1230000</v>
          </cell>
          <cell r="AA122">
            <v>711859.50000000023</v>
          </cell>
          <cell r="AC122">
            <v>1334520</v>
          </cell>
          <cell r="AD122">
            <v>2082704.9237712659</v>
          </cell>
          <cell r="AE122">
            <v>2082704.9237712659</v>
          </cell>
        </row>
        <row r="123">
          <cell r="A123">
            <v>39630</v>
          </cell>
          <cell r="C123">
            <v>31</v>
          </cell>
          <cell r="D123">
            <v>2092866.048</v>
          </cell>
          <cell r="E123">
            <v>2095485.4047559449</v>
          </cell>
          <cell r="F123">
            <v>2098108.0398057019</v>
          </cell>
          <cell r="G123">
            <v>2140926.5712303082</v>
          </cell>
          <cell r="H123">
            <v>1405338.421230308</v>
          </cell>
          <cell r="I123">
            <v>746790.00000000012</v>
          </cell>
          <cell r="K123">
            <v>1828160.8767123288</v>
          </cell>
          <cell r="L123">
            <v>2092866.048</v>
          </cell>
          <cell r="M123">
            <v>2092866.048</v>
          </cell>
          <cell r="N123">
            <v>1366640.1311040006</v>
          </cell>
          <cell r="O123">
            <v>726225.91689599946</v>
          </cell>
          <cell r="Q123">
            <v>3192690</v>
          </cell>
          <cell r="R123">
            <v>2092866.048</v>
          </cell>
          <cell r="T123">
            <v>3192690</v>
          </cell>
          <cell r="U123">
            <v>2095485.4047559449</v>
          </cell>
          <cell r="W123">
            <v>2503622</v>
          </cell>
          <cell r="X123">
            <v>2098108.0398057019</v>
          </cell>
          <cell r="Z123">
            <v>1271000</v>
          </cell>
          <cell r="AA123">
            <v>735588.15000000014</v>
          </cell>
          <cell r="AC123">
            <v>1379004</v>
          </cell>
          <cell r="AD123">
            <v>2152128.4212303082</v>
          </cell>
          <cell r="AE123">
            <v>2152128.4212303082</v>
          </cell>
        </row>
        <row r="124">
          <cell r="A124">
            <v>39661</v>
          </cell>
          <cell r="C124">
            <v>31</v>
          </cell>
          <cell r="D124">
            <v>2092866.048</v>
          </cell>
          <cell r="E124">
            <v>2095485.4047559449</v>
          </cell>
          <cell r="F124">
            <v>2098108.0398057019</v>
          </cell>
          <cell r="G124">
            <v>2140926.5712303082</v>
          </cell>
          <cell r="H124">
            <v>1405338.421230308</v>
          </cell>
          <cell r="I124">
            <v>746790.00000000012</v>
          </cell>
          <cell r="K124">
            <v>1828160.8767123288</v>
          </cell>
          <cell r="L124">
            <v>2092866.048</v>
          </cell>
          <cell r="M124">
            <v>2092866.048</v>
          </cell>
          <cell r="N124">
            <v>1366640.1311040006</v>
          </cell>
          <cell r="O124">
            <v>726225.91689599946</v>
          </cell>
          <cell r="Q124">
            <v>3192690</v>
          </cell>
          <cell r="R124">
            <v>2092866.048</v>
          </cell>
          <cell r="T124">
            <v>3192690</v>
          </cell>
          <cell r="U124">
            <v>2095485.4047559449</v>
          </cell>
          <cell r="W124">
            <v>2503622</v>
          </cell>
          <cell r="X124">
            <v>2098108.0398057019</v>
          </cell>
          <cell r="Z124">
            <v>1271000</v>
          </cell>
          <cell r="AA124">
            <v>735588.15000000014</v>
          </cell>
          <cell r="AC124">
            <v>1379004</v>
          </cell>
          <cell r="AD124">
            <v>2152128.4212303082</v>
          </cell>
          <cell r="AE124">
            <v>2152128.4212303082</v>
          </cell>
        </row>
        <row r="125">
          <cell r="A125">
            <v>39692</v>
          </cell>
          <cell r="C125">
            <v>30</v>
          </cell>
          <cell r="D125">
            <v>2025354.24</v>
          </cell>
          <cell r="E125">
            <v>2027889.1013767209</v>
          </cell>
          <cell r="F125">
            <v>2030427.1352958407</v>
          </cell>
          <cell r="G125">
            <v>2071864.4237712661</v>
          </cell>
          <cell r="H125">
            <v>1360004.9237712659</v>
          </cell>
          <cell r="I125">
            <v>722700.00000000012</v>
          </cell>
          <cell r="K125">
            <v>1769187.9452054794</v>
          </cell>
          <cell r="L125">
            <v>2025354.24</v>
          </cell>
          <cell r="M125">
            <v>2025354.24</v>
          </cell>
          <cell r="N125">
            <v>1322554.9655845168</v>
          </cell>
          <cell r="O125">
            <v>702799.27441548335</v>
          </cell>
          <cell r="Q125">
            <v>3089700</v>
          </cell>
          <cell r="R125">
            <v>2025354.24</v>
          </cell>
          <cell r="T125">
            <v>3089700</v>
          </cell>
          <cell r="U125">
            <v>2027889.1013767209</v>
          </cell>
          <cell r="W125">
            <v>2422860</v>
          </cell>
          <cell r="X125">
            <v>2030427.1352958407</v>
          </cell>
          <cell r="Z125">
            <v>1230000</v>
          </cell>
          <cell r="AA125">
            <v>711859.50000000023</v>
          </cell>
          <cell r="AC125">
            <v>1334520</v>
          </cell>
          <cell r="AD125">
            <v>2082704.9237712659</v>
          </cell>
          <cell r="AE125">
            <v>2082704.9237712659</v>
          </cell>
        </row>
        <row r="126">
          <cell r="A126">
            <v>39722</v>
          </cell>
          <cell r="C126">
            <v>31</v>
          </cell>
          <cell r="D126">
            <v>2092866.048</v>
          </cell>
          <cell r="E126">
            <v>2095485.4047559449</v>
          </cell>
          <cell r="F126">
            <v>2098108.0398057019</v>
          </cell>
          <cell r="G126">
            <v>2140926.5712303082</v>
          </cell>
          <cell r="H126">
            <v>1405338.421230308</v>
          </cell>
          <cell r="I126">
            <v>746790.00000000012</v>
          </cell>
          <cell r="K126">
            <v>1828160.8767123288</v>
          </cell>
          <cell r="L126">
            <v>2092866.048</v>
          </cell>
          <cell r="M126">
            <v>2092866.048</v>
          </cell>
          <cell r="N126">
            <v>1366640.1311040006</v>
          </cell>
          <cell r="O126">
            <v>726225.91689599946</v>
          </cell>
          <cell r="Q126">
            <v>3192690</v>
          </cell>
          <cell r="R126">
            <v>2092866.048</v>
          </cell>
          <cell r="T126">
            <v>3192690</v>
          </cell>
          <cell r="U126">
            <v>2095485.4047559449</v>
          </cell>
          <cell r="W126">
            <v>2503622</v>
          </cell>
          <cell r="X126">
            <v>2098108.0398057019</v>
          </cell>
          <cell r="Z126">
            <v>1271000</v>
          </cell>
          <cell r="AA126">
            <v>735588.15000000014</v>
          </cell>
          <cell r="AC126">
            <v>1379004</v>
          </cell>
          <cell r="AD126">
            <v>2152128.4212303082</v>
          </cell>
          <cell r="AE126">
            <v>2152128.4212303082</v>
          </cell>
        </row>
        <row r="127">
          <cell r="A127">
            <v>39753</v>
          </cell>
          <cell r="C127">
            <v>30</v>
          </cell>
          <cell r="D127">
            <v>2025354.24</v>
          </cell>
          <cell r="E127">
            <v>2027889.1013767209</v>
          </cell>
          <cell r="F127">
            <v>2030427.1352958407</v>
          </cell>
          <cell r="G127">
            <v>2071864.4237712661</v>
          </cell>
          <cell r="H127">
            <v>1360004.9237712659</v>
          </cell>
          <cell r="I127">
            <v>722700.00000000012</v>
          </cell>
          <cell r="K127">
            <v>1769187.9452054794</v>
          </cell>
          <cell r="L127">
            <v>2025354.24</v>
          </cell>
          <cell r="M127">
            <v>2025354.24</v>
          </cell>
          <cell r="N127">
            <v>1322554.9655845168</v>
          </cell>
          <cell r="O127">
            <v>702799.27441548335</v>
          </cell>
          <cell r="Q127">
            <v>3089700</v>
          </cell>
          <cell r="R127">
            <v>2025354.24</v>
          </cell>
          <cell r="T127">
            <v>3089700</v>
          </cell>
          <cell r="U127">
            <v>2027889.1013767209</v>
          </cell>
          <cell r="W127">
            <v>2422860</v>
          </cell>
          <cell r="X127">
            <v>2030427.1352958407</v>
          </cell>
          <cell r="Z127">
            <v>1230000</v>
          </cell>
          <cell r="AA127">
            <v>711859.50000000023</v>
          </cell>
          <cell r="AC127">
            <v>1334520</v>
          </cell>
          <cell r="AD127">
            <v>2082704.9237712659</v>
          </cell>
          <cell r="AE127">
            <v>2082704.9237712659</v>
          </cell>
        </row>
        <row r="128">
          <cell r="A128">
            <v>39783</v>
          </cell>
          <cell r="C128">
            <v>31</v>
          </cell>
          <cell r="D128">
            <v>2092866.048</v>
          </cell>
          <cell r="E128">
            <v>2095485.4047559449</v>
          </cell>
          <cell r="F128">
            <v>2098108.0398057019</v>
          </cell>
          <cell r="G128">
            <v>2140926.5712303082</v>
          </cell>
          <cell r="H128">
            <v>1405338.421230308</v>
          </cell>
          <cell r="I128">
            <v>746790.00000000012</v>
          </cell>
          <cell r="K128">
            <v>1828160.8767123288</v>
          </cell>
          <cell r="L128">
            <v>2092866.048</v>
          </cell>
          <cell r="M128">
            <v>2092866.048</v>
          </cell>
          <cell r="N128">
            <v>1366640.1311040006</v>
          </cell>
          <cell r="O128">
            <v>726225.91689599946</v>
          </cell>
          <cell r="Q128">
            <v>3192690</v>
          </cell>
          <cell r="R128">
            <v>2092866.048</v>
          </cell>
          <cell r="T128">
            <v>3192690</v>
          </cell>
          <cell r="U128">
            <v>2095485.4047559449</v>
          </cell>
          <cell r="W128">
            <v>2503622</v>
          </cell>
          <cell r="X128">
            <v>2098108.0398057019</v>
          </cell>
          <cell r="Z128">
            <v>1271000</v>
          </cell>
          <cell r="AA128">
            <v>735588.15000000014</v>
          </cell>
          <cell r="AC128">
            <v>1379004</v>
          </cell>
          <cell r="AD128">
            <v>2152128.4212303082</v>
          </cell>
          <cell r="AE128">
            <v>2152128.4212303082</v>
          </cell>
        </row>
        <row r="129">
          <cell r="A129">
            <v>39814</v>
          </cell>
          <cell r="C129">
            <v>31</v>
          </cell>
          <cell r="D129">
            <v>2092866.048</v>
          </cell>
          <cell r="E129">
            <v>2095485.4047559449</v>
          </cell>
          <cell r="F129">
            <v>2098108.0398057019</v>
          </cell>
          <cell r="G129">
            <v>2140926.5712303082</v>
          </cell>
          <cell r="H129">
            <v>1405338.421230308</v>
          </cell>
          <cell r="I129">
            <v>746790.00000000012</v>
          </cell>
          <cell r="K129">
            <v>1828160.8767123288</v>
          </cell>
          <cell r="L129">
            <v>2092866.048</v>
          </cell>
          <cell r="M129">
            <v>2092866.048</v>
          </cell>
          <cell r="N129">
            <v>1366640.1311040006</v>
          </cell>
          <cell r="O129">
            <v>726225.91689599946</v>
          </cell>
          <cell r="Q129">
            <v>3192690</v>
          </cell>
          <cell r="R129">
            <v>2092866.048</v>
          </cell>
          <cell r="T129">
            <v>3192690</v>
          </cell>
          <cell r="U129">
            <v>2095485.4047559449</v>
          </cell>
          <cell r="W129">
            <v>2503622</v>
          </cell>
          <cell r="X129">
            <v>2098108.0398057019</v>
          </cell>
          <cell r="Z129">
            <v>1271000</v>
          </cell>
          <cell r="AA129">
            <v>735588.15000000014</v>
          </cell>
          <cell r="AC129">
            <v>1379004</v>
          </cell>
          <cell r="AD129">
            <v>2152128.4212303082</v>
          </cell>
          <cell r="AE129">
            <v>2152128.4212303082</v>
          </cell>
        </row>
        <row r="130">
          <cell r="A130">
            <v>39845</v>
          </cell>
          <cell r="C130">
            <v>28</v>
          </cell>
          <cell r="D130">
            <v>1890330.6240000003</v>
          </cell>
          <cell r="E130">
            <v>1892696.4946182731</v>
          </cell>
          <cell r="F130">
            <v>1895065.3262761182</v>
          </cell>
          <cell r="G130">
            <v>1933740.1288531818</v>
          </cell>
          <cell r="H130">
            <v>1269337.9288531817</v>
          </cell>
          <cell r="I130">
            <v>674520.00000000012</v>
          </cell>
          <cell r="K130">
            <v>1651242.0821917809</v>
          </cell>
          <cell r="L130">
            <v>1890330.6240000003</v>
          </cell>
          <cell r="M130">
            <v>1890330.6240000003</v>
          </cell>
          <cell r="N130">
            <v>1234384.6345455493</v>
          </cell>
          <cell r="O130">
            <v>655945.98945445125</v>
          </cell>
          <cell r="Q130">
            <v>2883720</v>
          </cell>
          <cell r="R130">
            <v>1890330.6240000003</v>
          </cell>
          <cell r="T130">
            <v>2883720</v>
          </cell>
          <cell r="U130">
            <v>1892696.4946182731</v>
          </cell>
          <cell r="W130">
            <v>2261336</v>
          </cell>
          <cell r="X130">
            <v>1895065.3262761182</v>
          </cell>
          <cell r="Z130">
            <v>1148000</v>
          </cell>
          <cell r="AA130">
            <v>664402.20000000019</v>
          </cell>
          <cell r="AC130">
            <v>1245552</v>
          </cell>
          <cell r="AD130">
            <v>1943857.9288531817</v>
          </cell>
          <cell r="AE130">
            <v>1943857.9288531817</v>
          </cell>
        </row>
        <row r="131">
          <cell r="A131">
            <v>39873</v>
          </cell>
          <cell r="C131">
            <v>31</v>
          </cell>
          <cell r="D131">
            <v>2092866.048</v>
          </cell>
          <cell r="E131">
            <v>2095485.4047559449</v>
          </cell>
          <cell r="F131">
            <v>2098108.0398057019</v>
          </cell>
          <cell r="G131">
            <v>2140926.5712303082</v>
          </cell>
          <cell r="H131">
            <v>1405338.421230308</v>
          </cell>
          <cell r="I131">
            <v>746790.00000000012</v>
          </cell>
          <cell r="K131">
            <v>1828160.8767123288</v>
          </cell>
          <cell r="L131">
            <v>2092866.048</v>
          </cell>
          <cell r="M131">
            <v>2092866.048</v>
          </cell>
          <cell r="N131">
            <v>1366640.1311040006</v>
          </cell>
          <cell r="O131">
            <v>726225.91689599946</v>
          </cell>
          <cell r="Q131">
            <v>3192690</v>
          </cell>
          <cell r="R131">
            <v>2092866.048</v>
          </cell>
          <cell r="T131">
            <v>3192690</v>
          </cell>
          <cell r="U131">
            <v>2095485.4047559449</v>
          </cell>
          <cell r="W131">
            <v>2503622</v>
          </cell>
          <cell r="X131">
            <v>2098108.0398057019</v>
          </cell>
          <cell r="Z131">
            <v>1271000</v>
          </cell>
          <cell r="AA131">
            <v>735588.15000000014</v>
          </cell>
          <cell r="AC131">
            <v>1379004</v>
          </cell>
          <cell r="AD131">
            <v>2152128.4212303082</v>
          </cell>
          <cell r="AE131">
            <v>2152128.4212303082</v>
          </cell>
        </row>
        <row r="132">
          <cell r="A132">
            <v>39904</v>
          </cell>
          <cell r="C132">
            <v>30</v>
          </cell>
          <cell r="D132">
            <v>2025354.24</v>
          </cell>
          <cell r="E132">
            <v>2027889.1013767209</v>
          </cell>
          <cell r="F132">
            <v>2030427.1352958407</v>
          </cell>
          <cell r="G132">
            <v>2071864.4237712661</v>
          </cell>
          <cell r="H132">
            <v>1360004.9237712659</v>
          </cell>
          <cell r="I132">
            <v>722700.00000000012</v>
          </cell>
          <cell r="K132">
            <v>1769187.9452054794</v>
          </cell>
          <cell r="L132">
            <v>2025354.24</v>
          </cell>
          <cell r="M132">
            <v>2025354.24</v>
          </cell>
          <cell r="N132">
            <v>1322554.9655845168</v>
          </cell>
          <cell r="O132">
            <v>702799.27441548335</v>
          </cell>
          <cell r="Q132">
            <v>3089700</v>
          </cell>
          <cell r="R132">
            <v>2025354.24</v>
          </cell>
          <cell r="T132">
            <v>3089700</v>
          </cell>
          <cell r="U132">
            <v>2027889.1013767209</v>
          </cell>
          <cell r="W132">
            <v>2422860</v>
          </cell>
          <cell r="X132">
            <v>2030427.1352958407</v>
          </cell>
          <cell r="Z132">
            <v>1230000</v>
          </cell>
          <cell r="AA132">
            <v>711859.50000000023</v>
          </cell>
          <cell r="AC132">
            <v>1334520</v>
          </cell>
          <cell r="AD132">
            <v>2082704.9237712659</v>
          </cell>
          <cell r="AE132">
            <v>2082704.9237712659</v>
          </cell>
        </row>
        <row r="133">
          <cell r="A133">
            <v>39934</v>
          </cell>
          <cell r="C133">
            <v>31</v>
          </cell>
          <cell r="D133">
            <v>2092866.048</v>
          </cell>
          <cell r="E133">
            <v>2095485.4047559449</v>
          </cell>
          <cell r="F133">
            <v>2098108.0398057019</v>
          </cell>
          <cell r="G133">
            <v>2140926.5712303082</v>
          </cell>
          <cell r="H133">
            <v>1405338.421230308</v>
          </cell>
          <cell r="I133">
            <v>746790.00000000012</v>
          </cell>
          <cell r="K133">
            <v>1828160.8767123288</v>
          </cell>
          <cell r="L133">
            <v>2092866.048</v>
          </cell>
          <cell r="M133">
            <v>2092866.048</v>
          </cell>
          <cell r="N133">
            <v>1366640.1311040006</v>
          </cell>
          <cell r="O133">
            <v>726225.91689599946</v>
          </cell>
          <cell r="Q133">
            <v>3192690</v>
          </cell>
          <cell r="R133">
            <v>2092866.048</v>
          </cell>
          <cell r="T133">
            <v>3192690</v>
          </cell>
          <cell r="U133">
            <v>2095485.4047559449</v>
          </cell>
          <cell r="W133">
            <v>2503622</v>
          </cell>
          <cell r="X133">
            <v>2098108.0398057019</v>
          </cell>
          <cell r="Z133">
            <v>1271000</v>
          </cell>
          <cell r="AA133">
            <v>735588.15000000014</v>
          </cell>
          <cell r="AC133">
            <v>1379004</v>
          </cell>
          <cell r="AD133">
            <v>2152128.4212303082</v>
          </cell>
          <cell r="AE133">
            <v>2152128.4212303082</v>
          </cell>
        </row>
        <row r="134">
          <cell r="A134">
            <v>39965</v>
          </cell>
          <cell r="C134">
            <v>30</v>
          </cell>
          <cell r="D134">
            <v>2025354.24</v>
          </cell>
          <cell r="E134">
            <v>2027889.1013767209</v>
          </cell>
          <cell r="F134">
            <v>2030427.1352958407</v>
          </cell>
          <cell r="G134">
            <v>2071864.4237712661</v>
          </cell>
          <cell r="H134">
            <v>1360004.9237712659</v>
          </cell>
          <cell r="I134">
            <v>722700.00000000012</v>
          </cell>
          <cell r="K134">
            <v>1769187.9452054794</v>
          </cell>
          <cell r="L134">
            <v>2025354.24</v>
          </cell>
          <cell r="M134">
            <v>2025354.24</v>
          </cell>
          <cell r="N134">
            <v>1322554.9655845168</v>
          </cell>
          <cell r="O134">
            <v>702799.27441548335</v>
          </cell>
          <cell r="Q134">
            <v>3089700</v>
          </cell>
          <cell r="R134">
            <v>2025354.24</v>
          </cell>
          <cell r="T134">
            <v>3089700</v>
          </cell>
          <cell r="U134">
            <v>2027889.1013767209</v>
          </cell>
          <cell r="W134">
            <v>2422860</v>
          </cell>
          <cell r="X134">
            <v>2030427.1352958407</v>
          </cell>
          <cell r="Z134">
            <v>1230000</v>
          </cell>
          <cell r="AA134">
            <v>711859.50000000023</v>
          </cell>
          <cell r="AC134">
            <v>1334520</v>
          </cell>
          <cell r="AD134">
            <v>2082704.9237712659</v>
          </cell>
          <cell r="AE134">
            <v>2082704.9237712659</v>
          </cell>
        </row>
        <row r="135">
          <cell r="A135">
            <v>39995</v>
          </cell>
          <cell r="C135">
            <v>31</v>
          </cell>
          <cell r="D135">
            <v>2092866.048</v>
          </cell>
          <cell r="E135">
            <v>2095485.4047559449</v>
          </cell>
          <cell r="F135">
            <v>2098108.0398057019</v>
          </cell>
          <cell r="G135">
            <v>2140926.5712303082</v>
          </cell>
          <cell r="H135">
            <v>1405338.421230308</v>
          </cell>
          <cell r="I135">
            <v>746790.00000000012</v>
          </cell>
          <cell r="K135">
            <v>1828160.8767123288</v>
          </cell>
          <cell r="L135">
            <v>2092866.048</v>
          </cell>
          <cell r="M135">
            <v>2092866.048</v>
          </cell>
          <cell r="N135">
            <v>1366640.1311040006</v>
          </cell>
          <cell r="O135">
            <v>726225.91689599946</v>
          </cell>
          <cell r="Q135">
            <v>3192690</v>
          </cell>
          <cell r="R135">
            <v>2092866.048</v>
          </cell>
          <cell r="T135">
            <v>3192690</v>
          </cell>
          <cell r="U135">
            <v>2095485.4047559449</v>
          </cell>
          <cell r="W135">
            <v>2503622</v>
          </cell>
          <cell r="X135">
            <v>2098108.0398057019</v>
          </cell>
          <cell r="Z135">
            <v>1271000</v>
          </cell>
          <cell r="AA135">
            <v>735588.15000000014</v>
          </cell>
          <cell r="AC135">
            <v>1379004</v>
          </cell>
          <cell r="AD135">
            <v>2152128.4212303082</v>
          </cell>
          <cell r="AE135">
            <v>2152128.4212303082</v>
          </cell>
        </row>
        <row r="136">
          <cell r="A136">
            <v>40026</v>
          </cell>
          <cell r="C136">
            <v>31</v>
          </cell>
          <cell r="D136">
            <v>2092866.048</v>
          </cell>
          <cell r="E136">
            <v>2095485.4047559449</v>
          </cell>
          <cell r="F136">
            <v>2098108.0398057019</v>
          </cell>
          <cell r="G136">
            <v>2140926.5712303082</v>
          </cell>
          <cell r="H136">
            <v>1405338.421230308</v>
          </cell>
          <cell r="I136">
            <v>746790.00000000012</v>
          </cell>
          <cell r="K136">
            <v>1828160.8767123288</v>
          </cell>
          <cell r="L136">
            <v>2092866.048</v>
          </cell>
          <cell r="M136">
            <v>2092866.048</v>
          </cell>
          <cell r="N136">
            <v>1366640.1311040006</v>
          </cell>
          <cell r="O136">
            <v>726225.91689599946</v>
          </cell>
          <cell r="Q136">
            <v>3192690</v>
          </cell>
          <cell r="R136">
            <v>2092866.048</v>
          </cell>
          <cell r="T136">
            <v>3192690</v>
          </cell>
          <cell r="U136">
            <v>2095485.4047559449</v>
          </cell>
          <cell r="W136">
            <v>2503622</v>
          </cell>
          <cell r="X136">
            <v>2098108.0398057019</v>
          </cell>
          <cell r="Z136">
            <v>1271000</v>
          </cell>
          <cell r="AA136">
            <v>735588.15000000014</v>
          </cell>
          <cell r="AC136">
            <v>1379004</v>
          </cell>
          <cell r="AD136">
            <v>2152128.4212303082</v>
          </cell>
          <cell r="AE136">
            <v>2152128.4212303082</v>
          </cell>
        </row>
        <row r="137">
          <cell r="A137">
            <v>40057</v>
          </cell>
          <cell r="C137">
            <v>30</v>
          </cell>
          <cell r="D137">
            <v>2025354.24</v>
          </cell>
          <cell r="E137">
            <v>2027889.1013767209</v>
          </cell>
          <cell r="F137">
            <v>2030427.1352958407</v>
          </cell>
          <cell r="G137">
            <v>2071864.4237712661</v>
          </cell>
          <cell r="H137">
            <v>1360004.9237712659</v>
          </cell>
          <cell r="I137">
            <v>722700.00000000012</v>
          </cell>
          <cell r="K137">
            <v>1769187.9452054794</v>
          </cell>
          <cell r="L137">
            <v>2025354.24</v>
          </cell>
          <cell r="M137">
            <v>2025354.24</v>
          </cell>
          <cell r="N137">
            <v>1322554.9655845168</v>
          </cell>
          <cell r="O137">
            <v>702799.27441548335</v>
          </cell>
          <cell r="Q137">
            <v>3089700</v>
          </cell>
          <cell r="R137">
            <v>2025354.24</v>
          </cell>
          <cell r="T137">
            <v>3089700</v>
          </cell>
          <cell r="U137">
            <v>2027889.1013767209</v>
          </cell>
          <cell r="W137">
            <v>2422860</v>
          </cell>
          <cell r="X137">
            <v>2030427.1352958407</v>
          </cell>
          <cell r="Z137">
            <v>1230000</v>
          </cell>
          <cell r="AA137">
            <v>711859.50000000023</v>
          </cell>
          <cell r="AC137">
            <v>1334520</v>
          </cell>
          <cell r="AD137">
            <v>2082704.9237712659</v>
          </cell>
          <cell r="AE137">
            <v>2082704.9237712659</v>
          </cell>
        </row>
        <row r="138">
          <cell r="A138">
            <v>40087</v>
          </cell>
          <cell r="C138">
            <v>31</v>
          </cell>
          <cell r="D138">
            <v>2092866.048</v>
          </cell>
          <cell r="E138">
            <v>2095485.4047559449</v>
          </cell>
          <cell r="F138">
            <v>2098108.0398057019</v>
          </cell>
          <cell r="G138">
            <v>2140926.5712303082</v>
          </cell>
          <cell r="H138">
            <v>1405338.421230308</v>
          </cell>
          <cell r="I138">
            <v>746790.00000000012</v>
          </cell>
          <cell r="K138">
            <v>1828160.8767123288</v>
          </cell>
          <cell r="L138">
            <v>2092866.048</v>
          </cell>
          <cell r="M138">
            <v>2092866.048</v>
          </cell>
          <cell r="N138">
            <v>1366640.1311040006</v>
          </cell>
          <cell r="O138">
            <v>726225.91689599946</v>
          </cell>
          <cell r="Q138">
            <v>3192690</v>
          </cell>
          <cell r="R138">
            <v>2092866.048</v>
          </cell>
          <cell r="T138">
            <v>3192690</v>
          </cell>
          <cell r="U138">
            <v>2095485.4047559449</v>
          </cell>
          <cell r="W138">
            <v>2503622</v>
          </cell>
          <cell r="X138">
            <v>2098108.0398057019</v>
          </cell>
          <cell r="Z138">
            <v>1271000</v>
          </cell>
          <cell r="AA138">
            <v>735588.15000000014</v>
          </cell>
          <cell r="AC138">
            <v>1379004</v>
          </cell>
          <cell r="AD138">
            <v>2152128.4212303082</v>
          </cell>
          <cell r="AE138">
            <v>2152128.4212303082</v>
          </cell>
        </row>
        <row r="139">
          <cell r="A139">
            <v>40118</v>
          </cell>
          <cell r="C139">
            <v>30</v>
          </cell>
          <cell r="D139">
            <v>2025354.24</v>
          </cell>
          <cell r="E139">
            <v>2027889.1013767209</v>
          </cell>
          <cell r="F139">
            <v>2030427.1352958407</v>
          </cell>
          <cell r="G139">
            <v>2071864.4237712661</v>
          </cell>
          <cell r="H139">
            <v>1360004.9237712659</v>
          </cell>
          <cell r="I139">
            <v>722700.00000000012</v>
          </cell>
          <cell r="K139">
            <v>1769187.9452054794</v>
          </cell>
          <cell r="L139">
            <v>2025354.24</v>
          </cell>
          <cell r="M139">
            <v>2025354.24</v>
          </cell>
          <cell r="N139">
            <v>1322554.9655845168</v>
          </cell>
          <cell r="O139">
            <v>702799.27441548335</v>
          </cell>
          <cell r="Q139">
            <v>3089700</v>
          </cell>
          <cell r="R139">
            <v>2025354.24</v>
          </cell>
          <cell r="T139">
            <v>3089700</v>
          </cell>
          <cell r="U139">
            <v>2027889.1013767209</v>
          </cell>
          <cell r="W139">
            <v>2422860</v>
          </cell>
          <cell r="X139">
            <v>2030427.1352958407</v>
          </cell>
          <cell r="Z139">
            <v>1230000</v>
          </cell>
          <cell r="AA139">
            <v>711859.50000000023</v>
          </cell>
          <cell r="AC139">
            <v>1334520</v>
          </cell>
          <cell r="AD139">
            <v>2082704.9237712659</v>
          </cell>
          <cell r="AE139">
            <v>2082704.9237712659</v>
          </cell>
        </row>
        <row r="140">
          <cell r="A140">
            <v>40148</v>
          </cell>
          <cell r="C140">
            <v>31</v>
          </cell>
          <cell r="D140">
            <v>2092866.048</v>
          </cell>
          <cell r="E140">
            <v>2095485.4047559449</v>
          </cell>
          <cell r="F140">
            <v>2098108.0398057019</v>
          </cell>
          <cell r="G140">
            <v>2140926.5712303082</v>
          </cell>
          <cell r="H140">
            <v>1405338.421230308</v>
          </cell>
          <cell r="I140">
            <v>746790.00000000012</v>
          </cell>
          <cell r="K140">
            <v>1828160.8767123288</v>
          </cell>
          <cell r="L140">
            <v>2092866.048</v>
          </cell>
          <cell r="M140">
            <v>2092866.048</v>
          </cell>
          <cell r="N140">
            <v>1366640.1311040006</v>
          </cell>
          <cell r="O140">
            <v>726225.91689599946</v>
          </cell>
          <cell r="Q140">
            <v>3192690</v>
          </cell>
          <cell r="R140">
            <v>2092866.048</v>
          </cell>
          <cell r="T140">
            <v>3192690</v>
          </cell>
          <cell r="U140">
            <v>2095485.4047559449</v>
          </cell>
          <cell r="W140">
            <v>2503622</v>
          </cell>
          <cell r="X140">
            <v>2098108.0398057019</v>
          </cell>
          <cell r="Z140">
            <v>1271000</v>
          </cell>
          <cell r="AA140">
            <v>735588.15000000014</v>
          </cell>
          <cell r="AC140">
            <v>1379004</v>
          </cell>
          <cell r="AD140">
            <v>2152128.4212303082</v>
          </cell>
          <cell r="AE140">
            <v>2152128.4212303082</v>
          </cell>
        </row>
        <row r="141">
          <cell r="A141">
            <v>40179</v>
          </cell>
          <cell r="C141">
            <v>31</v>
          </cell>
          <cell r="D141">
            <v>2092866.048</v>
          </cell>
          <cell r="E141">
            <v>2095485.4047559449</v>
          </cell>
          <cell r="F141">
            <v>2098108.0398057019</v>
          </cell>
          <cell r="G141">
            <v>2140926.5712303082</v>
          </cell>
          <cell r="H141">
            <v>1405338.421230308</v>
          </cell>
          <cell r="I141">
            <v>746790.00000000012</v>
          </cell>
          <cell r="K141">
            <v>1828160.8767123288</v>
          </cell>
          <cell r="L141">
            <v>2092866.048</v>
          </cell>
          <cell r="M141">
            <v>2092866.048</v>
          </cell>
          <cell r="N141">
            <v>1366640.1311040006</v>
          </cell>
          <cell r="O141">
            <v>726225.91689599946</v>
          </cell>
          <cell r="Q141">
            <v>3192690</v>
          </cell>
          <cell r="R141">
            <v>2092866.048</v>
          </cell>
          <cell r="T141">
            <v>3192690</v>
          </cell>
          <cell r="U141">
            <v>2095485.4047559449</v>
          </cell>
          <cell r="W141">
            <v>2503622</v>
          </cell>
          <cell r="X141">
            <v>2098108.0398057019</v>
          </cell>
          <cell r="Z141">
            <v>1271000</v>
          </cell>
          <cell r="AA141">
            <v>735588.15000000014</v>
          </cell>
          <cell r="AC141">
            <v>1379004</v>
          </cell>
          <cell r="AD141">
            <v>2152128.4212303082</v>
          </cell>
          <cell r="AE141">
            <v>2152128.4212303082</v>
          </cell>
        </row>
        <row r="142">
          <cell r="A142">
            <v>40210</v>
          </cell>
          <cell r="C142">
            <v>28</v>
          </cell>
          <cell r="D142">
            <v>1890330.6240000003</v>
          </cell>
          <cell r="E142">
            <v>1892696.4946182731</v>
          </cell>
          <cell r="F142">
            <v>1895065.3262761182</v>
          </cell>
          <cell r="G142">
            <v>1933740.1288531818</v>
          </cell>
          <cell r="H142">
            <v>1269337.9288531817</v>
          </cell>
          <cell r="I142">
            <v>674520.00000000012</v>
          </cell>
          <cell r="K142">
            <v>1651242.0821917809</v>
          </cell>
          <cell r="L142">
            <v>1890330.6240000003</v>
          </cell>
          <cell r="M142">
            <v>1890330.6240000003</v>
          </cell>
          <cell r="N142">
            <v>1234384.6345455493</v>
          </cell>
          <cell r="O142">
            <v>655945.98945445125</v>
          </cell>
          <cell r="Q142">
            <v>2883720</v>
          </cell>
          <cell r="R142">
            <v>1890330.6240000003</v>
          </cell>
          <cell r="T142">
            <v>2883720</v>
          </cell>
          <cell r="U142">
            <v>1892696.4946182731</v>
          </cell>
          <cell r="W142">
            <v>2261336</v>
          </cell>
          <cell r="X142">
            <v>1895065.3262761182</v>
          </cell>
          <cell r="Z142">
            <v>1148000</v>
          </cell>
          <cell r="AA142">
            <v>664402.20000000019</v>
          </cell>
          <cell r="AC142">
            <v>1245552</v>
          </cell>
          <cell r="AD142">
            <v>1943857.9288531817</v>
          </cell>
          <cell r="AE142">
            <v>1943857.9288531817</v>
          </cell>
        </row>
        <row r="143">
          <cell r="A143">
            <v>40238</v>
          </cell>
          <cell r="C143">
            <v>31</v>
          </cell>
          <cell r="D143">
            <v>2092866.048</v>
          </cell>
          <cell r="E143">
            <v>2095485.4047559449</v>
          </cell>
          <cell r="F143">
            <v>2098108.0398057019</v>
          </cell>
          <cell r="G143">
            <v>2140926.5712303082</v>
          </cell>
          <cell r="H143">
            <v>1405338.421230308</v>
          </cell>
          <cell r="I143">
            <v>746790.00000000012</v>
          </cell>
          <cell r="K143">
            <v>1828160.8767123288</v>
          </cell>
          <cell r="L143">
            <v>2092866.048</v>
          </cell>
          <cell r="M143">
            <v>2092866.048</v>
          </cell>
          <cell r="N143">
            <v>1366640.1311040006</v>
          </cell>
          <cell r="O143">
            <v>726225.91689599946</v>
          </cell>
          <cell r="Q143">
            <v>3192690</v>
          </cell>
          <cell r="R143">
            <v>2092866.048</v>
          </cell>
          <cell r="T143">
            <v>3192690</v>
          </cell>
          <cell r="U143">
            <v>2095485.4047559449</v>
          </cell>
          <cell r="W143">
            <v>2503622</v>
          </cell>
          <cell r="X143">
            <v>2098108.0398057019</v>
          </cell>
          <cell r="Z143">
            <v>1271000</v>
          </cell>
          <cell r="AA143">
            <v>735588.15000000014</v>
          </cell>
          <cell r="AC143">
            <v>1379004</v>
          </cell>
          <cell r="AD143">
            <v>2152128.4212303082</v>
          </cell>
          <cell r="AE143">
            <v>2152128.4212303082</v>
          </cell>
        </row>
        <row r="144">
          <cell r="A144">
            <v>40269</v>
          </cell>
          <cell r="C144">
            <v>30</v>
          </cell>
          <cell r="D144">
            <v>2025354.24</v>
          </cell>
          <cell r="E144">
            <v>2027889.1013767209</v>
          </cell>
          <cell r="F144">
            <v>2030427.1352958407</v>
          </cell>
          <cell r="G144">
            <v>2071864.4237712661</v>
          </cell>
          <cell r="H144">
            <v>1360004.9237712659</v>
          </cell>
          <cell r="I144">
            <v>722700.00000000012</v>
          </cell>
          <cell r="K144">
            <v>1769187.9452054794</v>
          </cell>
          <cell r="L144">
            <v>2025354.24</v>
          </cell>
          <cell r="M144">
            <v>2025354.24</v>
          </cell>
          <cell r="N144">
            <v>1322554.9655845168</v>
          </cell>
          <cell r="O144">
            <v>702799.27441548335</v>
          </cell>
          <cell r="Q144">
            <v>3089700</v>
          </cell>
          <cell r="R144">
            <v>2025354.24</v>
          </cell>
          <cell r="T144">
            <v>3089700</v>
          </cell>
          <cell r="U144">
            <v>2027889.1013767209</v>
          </cell>
          <cell r="W144">
            <v>2422860</v>
          </cell>
          <cell r="X144">
            <v>2030427.1352958407</v>
          </cell>
          <cell r="Z144">
            <v>1230000</v>
          </cell>
          <cell r="AA144">
            <v>711859.50000000023</v>
          </cell>
          <cell r="AC144">
            <v>1334520</v>
          </cell>
          <cell r="AD144">
            <v>2082704.9237712659</v>
          </cell>
          <cell r="AE144">
            <v>2082704.9237712659</v>
          </cell>
        </row>
        <row r="145">
          <cell r="A145">
            <v>40299</v>
          </cell>
          <cell r="C145">
            <v>31</v>
          </cell>
          <cell r="D145">
            <v>2092866.048</v>
          </cell>
          <cell r="E145">
            <v>2095485.4047559449</v>
          </cell>
          <cell r="F145">
            <v>2098108.0398057019</v>
          </cell>
          <cell r="G145">
            <v>2140926.5712303082</v>
          </cell>
          <cell r="H145">
            <v>1405338.421230308</v>
          </cell>
          <cell r="I145">
            <v>746790.00000000012</v>
          </cell>
          <cell r="K145">
            <v>1828160.8767123288</v>
          </cell>
          <cell r="L145">
            <v>2092866.048</v>
          </cell>
          <cell r="M145">
            <v>2092866.048</v>
          </cell>
          <cell r="N145">
            <v>1366640.1311040006</v>
          </cell>
          <cell r="O145">
            <v>726225.91689599946</v>
          </cell>
          <cell r="Q145">
            <v>3192690</v>
          </cell>
          <cell r="R145">
            <v>2092866.048</v>
          </cell>
          <cell r="T145">
            <v>3192690</v>
          </cell>
          <cell r="U145">
            <v>2095485.4047559449</v>
          </cell>
          <cell r="W145">
            <v>2503622</v>
          </cell>
          <cell r="X145">
            <v>2098108.0398057019</v>
          </cell>
          <cell r="Z145">
            <v>1271000</v>
          </cell>
          <cell r="AA145">
            <v>735588.15000000014</v>
          </cell>
          <cell r="AC145">
            <v>1379004</v>
          </cell>
          <cell r="AD145">
            <v>2152128.4212303082</v>
          </cell>
          <cell r="AE145">
            <v>2152128.4212303082</v>
          </cell>
        </row>
        <row r="146">
          <cell r="A146">
            <v>40330</v>
          </cell>
          <cell r="C146">
            <v>30</v>
          </cell>
          <cell r="D146">
            <v>2025354.24</v>
          </cell>
          <cell r="E146">
            <v>2027889.1013767209</v>
          </cell>
          <cell r="F146">
            <v>2030427.1352958407</v>
          </cell>
          <cell r="G146">
            <v>2071864.4237712661</v>
          </cell>
          <cell r="H146">
            <v>1360004.9237712659</v>
          </cell>
          <cell r="I146">
            <v>722700.00000000012</v>
          </cell>
          <cell r="K146">
            <v>1769187.9452054794</v>
          </cell>
          <cell r="L146">
            <v>2025354.24</v>
          </cell>
          <cell r="M146">
            <v>2025354.24</v>
          </cell>
          <cell r="N146">
            <v>1322554.9655845168</v>
          </cell>
          <cell r="O146">
            <v>702799.27441548335</v>
          </cell>
          <cell r="Q146">
            <v>3089700</v>
          </cell>
          <cell r="R146">
            <v>2025354.24</v>
          </cell>
          <cell r="T146">
            <v>3089700</v>
          </cell>
          <cell r="U146">
            <v>2027889.1013767209</v>
          </cell>
          <cell r="W146">
            <v>2422860</v>
          </cell>
          <cell r="X146">
            <v>2030427.1352958407</v>
          </cell>
          <cell r="Z146">
            <v>1230000</v>
          </cell>
          <cell r="AA146">
            <v>711859.50000000023</v>
          </cell>
          <cell r="AC146">
            <v>1334520</v>
          </cell>
          <cell r="AD146">
            <v>2082704.9237712659</v>
          </cell>
          <cell r="AE146">
            <v>2082704.9237712659</v>
          </cell>
        </row>
        <row r="147">
          <cell r="A147">
            <v>40360</v>
          </cell>
          <cell r="C147">
            <v>31</v>
          </cell>
          <cell r="D147">
            <v>2092866.048</v>
          </cell>
          <cell r="E147">
            <v>2095485.4047559449</v>
          </cell>
          <cell r="F147">
            <v>2098108.0398057019</v>
          </cell>
          <cell r="G147">
            <v>2140926.5712303082</v>
          </cell>
          <cell r="H147">
            <v>1405338.421230308</v>
          </cell>
          <cell r="I147">
            <v>746790.00000000012</v>
          </cell>
          <cell r="K147">
            <v>1828160.8767123288</v>
          </cell>
          <cell r="L147">
            <v>2092866.048</v>
          </cell>
          <cell r="M147">
            <v>2092866.048</v>
          </cell>
          <cell r="N147">
            <v>1366640.1311040006</v>
          </cell>
          <cell r="O147">
            <v>726225.91689599946</v>
          </cell>
          <cell r="Q147">
            <v>3192690</v>
          </cell>
          <cell r="R147">
            <v>2092866.048</v>
          </cell>
          <cell r="T147">
            <v>3192690</v>
          </cell>
          <cell r="U147">
            <v>2095485.4047559449</v>
          </cell>
          <cell r="W147">
            <v>2503622</v>
          </cell>
          <cell r="X147">
            <v>2098108.0398057019</v>
          </cell>
          <cell r="Z147">
            <v>1271000</v>
          </cell>
          <cell r="AA147">
            <v>735588.15000000014</v>
          </cell>
          <cell r="AC147">
            <v>1379004</v>
          </cell>
          <cell r="AD147">
            <v>2152128.4212303082</v>
          </cell>
          <cell r="AE147">
            <v>2152128.4212303082</v>
          </cell>
        </row>
        <row r="148">
          <cell r="A148">
            <v>40391</v>
          </cell>
          <cell r="C148">
            <v>31</v>
          </cell>
          <cell r="D148">
            <v>2092866.048</v>
          </cell>
          <cell r="E148">
            <v>2095485.4047559449</v>
          </cell>
          <cell r="F148">
            <v>2098108.0398057019</v>
          </cell>
          <cell r="G148">
            <v>2140926.5712303082</v>
          </cell>
          <cell r="H148">
            <v>1405338.421230308</v>
          </cell>
          <cell r="I148">
            <v>746790.00000000012</v>
          </cell>
          <cell r="K148">
            <v>1828160.8767123288</v>
          </cell>
          <cell r="L148">
            <v>2092866.048</v>
          </cell>
          <cell r="M148">
            <v>2092866.048</v>
          </cell>
          <cell r="N148">
            <v>1366640.1311040006</v>
          </cell>
          <cell r="O148">
            <v>726225.91689599946</v>
          </cell>
          <cell r="Q148">
            <v>3192690</v>
          </cell>
          <cell r="R148">
            <v>2092866.048</v>
          </cell>
          <cell r="T148">
            <v>3192690</v>
          </cell>
          <cell r="U148">
            <v>2095485.4047559449</v>
          </cell>
          <cell r="W148">
            <v>2503622</v>
          </cell>
          <cell r="X148">
            <v>2098108.0398057019</v>
          </cell>
          <cell r="Z148">
            <v>1271000</v>
          </cell>
          <cell r="AA148">
            <v>735588.15000000014</v>
          </cell>
          <cell r="AC148">
            <v>1379004</v>
          </cell>
          <cell r="AD148">
            <v>2152128.4212303082</v>
          </cell>
          <cell r="AE148">
            <v>2152128.4212303082</v>
          </cell>
        </row>
        <row r="149">
          <cell r="A149">
            <v>40422</v>
          </cell>
          <cell r="C149">
            <v>30</v>
          </cell>
          <cell r="D149">
            <v>2025354.24</v>
          </cell>
          <cell r="E149">
            <v>2027889.1013767209</v>
          </cell>
          <cell r="F149">
            <v>2030427.1352958407</v>
          </cell>
          <cell r="G149">
            <v>2071864.4237712661</v>
          </cell>
          <cell r="H149">
            <v>1360004.9237712659</v>
          </cell>
          <cell r="I149">
            <v>722700.00000000012</v>
          </cell>
          <cell r="K149">
            <v>1769187.9452054794</v>
          </cell>
          <cell r="L149">
            <v>2025354.24</v>
          </cell>
          <cell r="M149">
            <v>2025354.24</v>
          </cell>
          <cell r="N149">
            <v>1322554.9655845168</v>
          </cell>
          <cell r="O149">
            <v>702799.27441548335</v>
          </cell>
          <cell r="Q149">
            <v>3089700</v>
          </cell>
          <cell r="R149">
            <v>2025354.24</v>
          </cell>
          <cell r="T149">
            <v>3089700</v>
          </cell>
          <cell r="U149">
            <v>2027889.1013767209</v>
          </cell>
          <cell r="W149">
            <v>2422860</v>
          </cell>
          <cell r="X149">
            <v>2030427.1352958407</v>
          </cell>
          <cell r="Z149">
            <v>1230000</v>
          </cell>
          <cell r="AA149">
            <v>711859.50000000023</v>
          </cell>
          <cell r="AC149">
            <v>1334520</v>
          </cell>
          <cell r="AD149">
            <v>2082704.9237712659</v>
          </cell>
          <cell r="AE149">
            <v>2082704.9237712659</v>
          </cell>
        </row>
        <row r="150">
          <cell r="A150">
            <v>40452</v>
          </cell>
          <cell r="C150">
            <v>31</v>
          </cell>
          <cell r="D150">
            <v>2092866.048</v>
          </cell>
          <cell r="E150">
            <v>2095485.4047559449</v>
          </cell>
          <cell r="F150">
            <v>2098108.0398057019</v>
          </cell>
          <cell r="G150">
            <v>2140926.5712303082</v>
          </cell>
          <cell r="H150">
            <v>1405338.421230308</v>
          </cell>
          <cell r="I150">
            <v>746790.00000000012</v>
          </cell>
          <cell r="K150">
            <v>1828160.8767123288</v>
          </cell>
          <cell r="L150">
            <v>2092866.048</v>
          </cell>
          <cell r="M150">
            <v>2092866.048</v>
          </cell>
          <cell r="N150">
            <v>1366640.1311040006</v>
          </cell>
          <cell r="O150">
            <v>726225.91689599946</v>
          </cell>
          <cell r="Q150">
            <v>3192690</v>
          </cell>
          <cell r="R150">
            <v>2092866.048</v>
          </cell>
          <cell r="T150">
            <v>3192690</v>
          </cell>
          <cell r="U150">
            <v>2095485.4047559449</v>
          </cell>
          <cell r="W150">
            <v>2503622</v>
          </cell>
          <cell r="X150">
            <v>2098108.0398057019</v>
          </cell>
          <cell r="Z150">
            <v>1271000</v>
          </cell>
          <cell r="AA150">
            <v>735588.15000000014</v>
          </cell>
          <cell r="AC150">
            <v>1379004</v>
          </cell>
          <cell r="AD150">
            <v>2152128.4212303082</v>
          </cell>
          <cell r="AE150">
            <v>2152128.4212303082</v>
          </cell>
        </row>
        <row r="151">
          <cell r="A151">
            <v>40483</v>
          </cell>
          <cell r="C151">
            <v>30</v>
          </cell>
          <cell r="D151">
            <v>2025354.24</v>
          </cell>
          <cell r="E151">
            <v>2027889.1013767209</v>
          </cell>
          <cell r="F151">
            <v>2030427.1352958407</v>
          </cell>
          <cell r="G151">
            <v>2071864.4237712661</v>
          </cell>
          <cell r="H151">
            <v>1360004.9237712659</v>
          </cell>
          <cell r="I151">
            <v>722700.00000000012</v>
          </cell>
          <cell r="K151">
            <v>1769187.9452054794</v>
          </cell>
          <cell r="L151">
            <v>2025354.24</v>
          </cell>
          <cell r="M151">
            <v>2025354.24</v>
          </cell>
          <cell r="N151">
            <v>1322554.9655845168</v>
          </cell>
          <cell r="O151">
            <v>702799.27441548335</v>
          </cell>
          <cell r="Q151">
            <v>3089700</v>
          </cell>
          <cell r="R151">
            <v>2025354.24</v>
          </cell>
          <cell r="T151">
            <v>3089700</v>
          </cell>
          <cell r="U151">
            <v>2027889.1013767209</v>
          </cell>
          <cell r="W151">
            <v>2422860</v>
          </cell>
          <cell r="X151">
            <v>2030427.1352958407</v>
          </cell>
          <cell r="Z151">
            <v>1230000</v>
          </cell>
          <cell r="AA151">
            <v>711859.50000000023</v>
          </cell>
          <cell r="AC151">
            <v>1334520</v>
          </cell>
          <cell r="AD151">
            <v>2082704.9237712659</v>
          </cell>
          <cell r="AE151">
            <v>2082704.9237712659</v>
          </cell>
        </row>
        <row r="152">
          <cell r="A152">
            <v>40513</v>
          </cell>
          <cell r="C152">
            <v>31</v>
          </cell>
          <cell r="D152">
            <v>2092866.048</v>
          </cell>
          <cell r="E152">
            <v>2095485.4047559449</v>
          </cell>
          <cell r="F152">
            <v>2098108.0398057019</v>
          </cell>
          <cell r="G152">
            <v>2140926.5712303082</v>
          </cell>
          <cell r="H152">
            <v>1405338.421230308</v>
          </cell>
          <cell r="I152">
            <v>746790.00000000012</v>
          </cell>
          <cell r="K152">
            <v>1828160.8767123288</v>
          </cell>
          <cell r="L152">
            <v>2092866.048</v>
          </cell>
          <cell r="M152">
            <v>2092866.048</v>
          </cell>
          <cell r="N152">
            <v>1366640.1311040006</v>
          </cell>
          <cell r="O152">
            <v>726225.91689599946</v>
          </cell>
          <cell r="Q152">
            <v>3192690</v>
          </cell>
          <cell r="R152">
            <v>2092866.048</v>
          </cell>
          <cell r="T152">
            <v>3192690</v>
          </cell>
          <cell r="U152">
            <v>2095485.4047559449</v>
          </cell>
          <cell r="W152">
            <v>2503622</v>
          </cell>
          <cell r="X152">
            <v>2098108.0398057019</v>
          </cell>
          <cell r="Z152">
            <v>1271000</v>
          </cell>
          <cell r="AA152">
            <v>735588.15000000014</v>
          </cell>
          <cell r="AC152">
            <v>1379004</v>
          </cell>
          <cell r="AD152">
            <v>2152128.4212303082</v>
          </cell>
          <cell r="AE152">
            <v>2152128.4212303082</v>
          </cell>
        </row>
        <row r="153">
          <cell r="A153">
            <v>40544</v>
          </cell>
          <cell r="C153">
            <v>31</v>
          </cell>
          <cell r="D153">
            <v>2092866.048</v>
          </cell>
          <cell r="E153">
            <v>2095485.4047559449</v>
          </cell>
          <cell r="F153">
            <v>2098108.0398057019</v>
          </cell>
          <cell r="G153">
            <v>2140926.5712303082</v>
          </cell>
          <cell r="H153">
            <v>1405338.421230308</v>
          </cell>
          <cell r="I153">
            <v>746790.00000000012</v>
          </cell>
          <cell r="K153">
            <v>1828160.8767123288</v>
          </cell>
          <cell r="L153">
            <v>2092866.048</v>
          </cell>
          <cell r="M153">
            <v>2092866.048</v>
          </cell>
          <cell r="N153">
            <v>1366640.1311040006</v>
          </cell>
          <cell r="O153">
            <v>726225.91689599946</v>
          </cell>
          <cell r="Q153">
            <v>3192690</v>
          </cell>
          <cell r="R153">
            <v>2092866.048</v>
          </cell>
          <cell r="T153">
            <v>3192690</v>
          </cell>
          <cell r="U153">
            <v>2095485.4047559449</v>
          </cell>
          <cell r="W153">
            <v>2503622</v>
          </cell>
          <cell r="X153">
            <v>2098108.0398057019</v>
          </cell>
          <cell r="Z153">
            <v>1271000</v>
          </cell>
          <cell r="AA153">
            <v>735588.15000000014</v>
          </cell>
          <cell r="AC153">
            <v>1379004</v>
          </cell>
          <cell r="AD153">
            <v>2152128.4212303082</v>
          </cell>
          <cell r="AE153">
            <v>2152128.4212303082</v>
          </cell>
        </row>
        <row r="154">
          <cell r="A154">
            <v>40575</v>
          </cell>
          <cell r="C154">
            <v>28</v>
          </cell>
          <cell r="D154">
            <v>1890330.6240000003</v>
          </cell>
          <cell r="E154">
            <v>1892696.4946182731</v>
          </cell>
          <cell r="F154">
            <v>1895065.3262761182</v>
          </cell>
          <cell r="G154">
            <v>1933740.1288531818</v>
          </cell>
          <cell r="H154">
            <v>1269337.9288531817</v>
          </cell>
          <cell r="I154">
            <v>674520.00000000012</v>
          </cell>
          <cell r="K154">
            <v>1651242.0821917809</v>
          </cell>
          <cell r="L154">
            <v>1890330.6240000003</v>
          </cell>
          <cell r="M154">
            <v>1890330.6240000003</v>
          </cell>
          <cell r="N154">
            <v>1234384.6345455493</v>
          </cell>
          <cell r="O154">
            <v>655945.98945445125</v>
          </cell>
          <cell r="Q154">
            <v>2883720</v>
          </cell>
          <cell r="R154">
            <v>1890330.6240000003</v>
          </cell>
          <cell r="T154">
            <v>2883720</v>
          </cell>
          <cell r="U154">
            <v>1892696.4946182731</v>
          </cell>
          <cell r="W154">
            <v>2261336</v>
          </cell>
          <cell r="X154">
            <v>1895065.3262761182</v>
          </cell>
          <cell r="Z154">
            <v>1148000</v>
          </cell>
          <cell r="AA154">
            <v>664402.20000000019</v>
          </cell>
          <cell r="AC154">
            <v>1245552</v>
          </cell>
          <cell r="AD154">
            <v>1943857.9288531817</v>
          </cell>
          <cell r="AE154">
            <v>1943857.9288531817</v>
          </cell>
        </row>
        <row r="155">
          <cell r="A155">
            <v>40603</v>
          </cell>
          <cell r="C155">
            <v>31</v>
          </cell>
          <cell r="D155">
            <v>2092866.048</v>
          </cell>
          <cell r="E155">
            <v>2095485.4047559449</v>
          </cell>
          <cell r="F155">
            <v>2098108.0398057019</v>
          </cell>
          <cell r="G155">
            <v>2140926.5712303082</v>
          </cell>
          <cell r="H155">
            <v>1405338.421230308</v>
          </cell>
          <cell r="I155">
            <v>746790.00000000012</v>
          </cell>
          <cell r="K155">
            <v>1828160.8767123288</v>
          </cell>
          <cell r="L155">
            <v>2092866.048</v>
          </cell>
          <cell r="M155">
            <v>2092866.048</v>
          </cell>
          <cell r="N155">
            <v>1366640.1311040006</v>
          </cell>
          <cell r="O155">
            <v>726225.91689599946</v>
          </cell>
          <cell r="Q155">
            <v>3192690</v>
          </cell>
          <cell r="R155">
            <v>2092866.048</v>
          </cell>
          <cell r="T155">
            <v>3192690</v>
          </cell>
          <cell r="U155">
            <v>2095485.4047559449</v>
          </cell>
          <cell r="W155">
            <v>2503622</v>
          </cell>
          <cell r="X155">
            <v>2098108.0398057019</v>
          </cell>
          <cell r="Z155">
            <v>1271000</v>
          </cell>
          <cell r="AA155">
            <v>735588.15000000014</v>
          </cell>
          <cell r="AC155">
            <v>1379004</v>
          </cell>
          <cell r="AD155">
            <v>2152128.4212303082</v>
          </cell>
          <cell r="AE155">
            <v>2152128.4212303082</v>
          </cell>
        </row>
        <row r="156">
          <cell r="A156">
            <v>40634</v>
          </cell>
          <cell r="C156">
            <v>30</v>
          </cell>
          <cell r="D156">
            <v>2025354.24</v>
          </cell>
          <cell r="E156">
            <v>2027889.1013767209</v>
          </cell>
          <cell r="F156">
            <v>2030427.1352958407</v>
          </cell>
          <cell r="G156">
            <v>2071864.4237712661</v>
          </cell>
          <cell r="H156">
            <v>1360004.9237712659</v>
          </cell>
          <cell r="I156">
            <v>722700.00000000012</v>
          </cell>
          <cell r="K156">
            <v>1769187.9452054794</v>
          </cell>
          <cell r="L156">
            <v>2025354.24</v>
          </cell>
          <cell r="M156">
            <v>2025354.24</v>
          </cell>
          <cell r="N156">
            <v>1322554.9655845168</v>
          </cell>
          <cell r="O156">
            <v>702799.27441548335</v>
          </cell>
          <cell r="Q156">
            <v>3089700</v>
          </cell>
          <cell r="R156">
            <v>2025354.24</v>
          </cell>
          <cell r="T156">
            <v>3089700</v>
          </cell>
          <cell r="U156">
            <v>2027889.1013767209</v>
          </cell>
          <cell r="W156">
            <v>2422860</v>
          </cell>
          <cell r="X156">
            <v>2030427.1352958407</v>
          </cell>
          <cell r="Z156">
            <v>1230000</v>
          </cell>
          <cell r="AA156">
            <v>711859.50000000023</v>
          </cell>
          <cell r="AC156">
            <v>1334520</v>
          </cell>
          <cell r="AD156">
            <v>2082704.9237712659</v>
          </cell>
          <cell r="AE156">
            <v>2082704.9237712659</v>
          </cell>
        </row>
        <row r="157">
          <cell r="A157">
            <v>40664</v>
          </cell>
          <cell r="C157">
            <v>31</v>
          </cell>
          <cell r="D157">
            <v>2092866.048</v>
          </cell>
          <cell r="E157">
            <v>2095485.4047559449</v>
          </cell>
          <cell r="F157">
            <v>2098108.0398057019</v>
          </cell>
          <cell r="G157">
            <v>2140926.5712303082</v>
          </cell>
          <cell r="H157">
            <v>1405338.421230308</v>
          </cell>
          <cell r="I157">
            <v>746790.00000000012</v>
          </cell>
          <cell r="K157">
            <v>1828160.8767123288</v>
          </cell>
          <cell r="L157">
            <v>2092866.048</v>
          </cell>
          <cell r="M157">
            <v>2092866.048</v>
          </cell>
          <cell r="N157">
            <v>1366640.1311040006</v>
          </cell>
          <cell r="O157">
            <v>726225.91689599946</v>
          </cell>
          <cell r="Q157">
            <v>3192690</v>
          </cell>
          <cell r="R157">
            <v>2092866.048</v>
          </cell>
          <cell r="T157">
            <v>3192690</v>
          </cell>
          <cell r="U157">
            <v>2095485.4047559449</v>
          </cell>
          <cell r="W157">
            <v>2503622</v>
          </cell>
          <cell r="X157">
            <v>2098108.0398057019</v>
          </cell>
          <cell r="Z157">
            <v>1271000</v>
          </cell>
          <cell r="AA157">
            <v>735588.15000000014</v>
          </cell>
          <cell r="AC157">
            <v>1379004</v>
          </cell>
          <cell r="AD157">
            <v>2152128.4212303082</v>
          </cell>
          <cell r="AE157">
            <v>2152128.4212303082</v>
          </cell>
        </row>
        <row r="158">
          <cell r="A158">
            <v>40695</v>
          </cell>
          <cell r="C158">
            <v>30</v>
          </cell>
          <cell r="D158">
            <v>2025354.24</v>
          </cell>
          <cell r="E158">
            <v>2027889.1013767209</v>
          </cell>
          <cell r="F158">
            <v>2030427.1352958407</v>
          </cell>
          <cell r="G158">
            <v>2071864.4237712661</v>
          </cell>
          <cell r="H158">
            <v>1360004.9237712659</v>
          </cell>
          <cell r="I158">
            <v>722700.00000000012</v>
          </cell>
          <cell r="K158">
            <v>1769187.9452054794</v>
          </cell>
          <cell r="L158">
            <v>2025354.24</v>
          </cell>
          <cell r="M158">
            <v>2025354.24</v>
          </cell>
          <cell r="N158">
            <v>1322554.9655845168</v>
          </cell>
          <cell r="O158">
            <v>702799.27441548335</v>
          </cell>
          <cell r="Q158">
            <v>3089700</v>
          </cell>
          <cell r="R158">
            <v>2025354.24</v>
          </cell>
          <cell r="T158">
            <v>3089700</v>
          </cell>
          <cell r="U158">
            <v>2027889.1013767209</v>
          </cell>
          <cell r="W158">
            <v>2422860</v>
          </cell>
          <cell r="X158">
            <v>2030427.1352958407</v>
          </cell>
          <cell r="Z158">
            <v>1230000</v>
          </cell>
          <cell r="AA158">
            <v>711859.50000000023</v>
          </cell>
          <cell r="AC158">
            <v>1334520</v>
          </cell>
          <cell r="AD158">
            <v>2082704.9237712659</v>
          </cell>
          <cell r="AE158">
            <v>2082704.9237712659</v>
          </cell>
        </row>
        <row r="159">
          <cell r="A159">
            <v>40725</v>
          </cell>
          <cell r="C159">
            <v>31</v>
          </cell>
          <cell r="D159">
            <v>2092866.048</v>
          </cell>
          <cell r="E159">
            <v>2095485.4047559449</v>
          </cell>
          <cell r="F159">
            <v>2098108.0398057019</v>
          </cell>
          <cell r="G159">
            <v>2140926.5712303082</v>
          </cell>
          <cell r="H159">
            <v>1405338.421230308</v>
          </cell>
          <cell r="I159">
            <v>746790.00000000012</v>
          </cell>
          <cell r="K159">
            <v>1828160.8767123288</v>
          </cell>
          <cell r="L159">
            <v>2092866.048</v>
          </cell>
          <cell r="M159">
            <v>2092866.048</v>
          </cell>
          <cell r="N159">
            <v>1366640.1311040006</v>
          </cell>
          <cell r="O159">
            <v>726225.91689599946</v>
          </cell>
          <cell r="Q159">
            <v>3192690</v>
          </cell>
          <cell r="R159">
            <v>2092866.048</v>
          </cell>
          <cell r="T159">
            <v>3192690</v>
          </cell>
          <cell r="U159">
            <v>2095485.4047559449</v>
          </cell>
          <cell r="W159">
            <v>2503622</v>
          </cell>
          <cell r="X159">
            <v>2098108.0398057019</v>
          </cell>
          <cell r="Z159">
            <v>1271000</v>
          </cell>
          <cell r="AA159">
            <v>735588.15000000014</v>
          </cell>
          <cell r="AC159">
            <v>1379004</v>
          </cell>
          <cell r="AD159">
            <v>2152128.4212303082</v>
          </cell>
          <cell r="AE159">
            <v>2152128.4212303082</v>
          </cell>
        </row>
        <row r="160">
          <cell r="A160">
            <v>40756</v>
          </cell>
          <cell r="C160">
            <v>31</v>
          </cell>
          <cell r="D160">
            <v>2092866.048</v>
          </cell>
          <cell r="E160">
            <v>2095485.4047559449</v>
          </cell>
          <cell r="F160">
            <v>2098108.0398057019</v>
          </cell>
          <cell r="G160">
            <v>2140926.5712303082</v>
          </cell>
          <cell r="H160">
            <v>1405338.421230308</v>
          </cell>
          <cell r="I160">
            <v>746790.00000000012</v>
          </cell>
          <cell r="K160">
            <v>1828160.8767123288</v>
          </cell>
          <cell r="L160">
            <v>2092866.048</v>
          </cell>
          <cell r="M160">
            <v>2092866.048</v>
          </cell>
          <cell r="N160">
            <v>1366640.1311040006</v>
          </cell>
          <cell r="O160">
            <v>726225.91689599946</v>
          </cell>
          <cell r="Q160">
            <v>3192690</v>
          </cell>
          <cell r="R160">
            <v>2092866.048</v>
          </cell>
          <cell r="T160">
            <v>3192690</v>
          </cell>
          <cell r="U160">
            <v>2095485.4047559449</v>
          </cell>
          <cell r="W160">
            <v>2503622</v>
          </cell>
          <cell r="X160">
            <v>2098108.0398057019</v>
          </cell>
          <cell r="Z160">
            <v>1271000</v>
          </cell>
          <cell r="AA160">
            <v>735588.15000000014</v>
          </cell>
          <cell r="AC160">
            <v>1379004</v>
          </cell>
          <cell r="AD160">
            <v>2152128.4212303082</v>
          </cell>
          <cell r="AE160">
            <v>2152128.4212303082</v>
          </cell>
        </row>
        <row r="161">
          <cell r="A161">
            <v>40787</v>
          </cell>
          <cell r="C161">
            <v>30</v>
          </cell>
          <cell r="D161">
            <v>2025354.24</v>
          </cell>
          <cell r="E161">
            <v>2027889.1013767209</v>
          </cell>
          <cell r="F161">
            <v>2030427.1352958407</v>
          </cell>
          <cell r="G161">
            <v>2071864.4237712661</v>
          </cell>
          <cell r="H161">
            <v>1360004.9237712659</v>
          </cell>
          <cell r="I161">
            <v>722700.00000000012</v>
          </cell>
          <cell r="K161">
            <v>1769187.9452054794</v>
          </cell>
          <cell r="L161">
            <v>2025354.24</v>
          </cell>
          <cell r="M161">
            <v>2025354.24</v>
          </cell>
          <cell r="N161">
            <v>1322554.9655845168</v>
          </cell>
          <cell r="O161">
            <v>702799.27441548335</v>
          </cell>
          <cell r="Q161">
            <v>3089700</v>
          </cell>
          <cell r="R161">
            <v>2025354.24</v>
          </cell>
          <cell r="T161">
            <v>3089700</v>
          </cell>
          <cell r="U161">
            <v>2027889.1013767209</v>
          </cell>
          <cell r="W161">
            <v>2422860</v>
          </cell>
          <cell r="X161">
            <v>2030427.1352958407</v>
          </cell>
          <cell r="Z161">
            <v>1230000</v>
          </cell>
          <cell r="AA161">
            <v>711859.50000000023</v>
          </cell>
          <cell r="AC161">
            <v>1334520</v>
          </cell>
          <cell r="AD161">
            <v>2082704.9237712659</v>
          </cell>
          <cell r="AE161">
            <v>2082704.9237712659</v>
          </cell>
        </row>
        <row r="162">
          <cell r="A162">
            <v>40817</v>
          </cell>
          <cell r="C162">
            <v>31</v>
          </cell>
          <cell r="D162">
            <v>2092866.048</v>
          </cell>
          <cell r="E162">
            <v>2095485.4047559449</v>
          </cell>
          <cell r="F162">
            <v>2098108.0398057019</v>
          </cell>
          <cell r="G162">
            <v>2140926.5712303082</v>
          </cell>
          <cell r="H162">
            <v>1405338.421230308</v>
          </cell>
          <cell r="I162">
            <v>746790.00000000012</v>
          </cell>
          <cell r="K162">
            <v>1828160.8767123288</v>
          </cell>
          <cell r="L162">
            <v>2092866.048</v>
          </cell>
          <cell r="M162">
            <v>2092866.048</v>
          </cell>
          <cell r="N162">
            <v>1366640.1311040006</v>
          </cell>
          <cell r="O162">
            <v>726225.91689599946</v>
          </cell>
          <cell r="Q162">
            <v>3192690</v>
          </cell>
          <cell r="R162">
            <v>2092866.048</v>
          </cell>
          <cell r="T162">
            <v>3192690</v>
          </cell>
          <cell r="U162">
            <v>2095485.4047559449</v>
          </cell>
          <cell r="W162">
            <v>2503622</v>
          </cell>
          <cell r="X162">
            <v>2098108.0398057019</v>
          </cell>
          <cell r="Z162">
            <v>1271000</v>
          </cell>
          <cell r="AA162">
            <v>735588.15000000014</v>
          </cell>
          <cell r="AC162">
            <v>1379004</v>
          </cell>
          <cell r="AD162">
            <v>2152128.4212303082</v>
          </cell>
          <cell r="AE162">
            <v>2152128.4212303082</v>
          </cell>
        </row>
        <row r="163">
          <cell r="A163">
            <v>40848</v>
          </cell>
          <cell r="C163">
            <v>30</v>
          </cell>
          <cell r="D163">
            <v>2025354.24</v>
          </cell>
          <cell r="E163">
            <v>2027889.1013767209</v>
          </cell>
          <cell r="F163">
            <v>2030427.1352958407</v>
          </cell>
          <cell r="G163">
            <v>2071864.4237712661</v>
          </cell>
          <cell r="H163">
            <v>1360004.9237712659</v>
          </cell>
          <cell r="I163">
            <v>722700.00000000012</v>
          </cell>
          <cell r="K163">
            <v>1769187.9452054794</v>
          </cell>
          <cell r="L163">
            <v>2025354.24</v>
          </cell>
          <cell r="M163">
            <v>2025354.24</v>
          </cell>
          <cell r="N163">
            <v>1322554.9655845168</v>
          </cell>
          <cell r="O163">
            <v>702799.27441548335</v>
          </cell>
          <cell r="Q163">
            <v>3089700</v>
          </cell>
          <cell r="R163">
            <v>2025354.24</v>
          </cell>
          <cell r="T163">
            <v>3089700</v>
          </cell>
          <cell r="U163">
            <v>2027889.1013767209</v>
          </cell>
          <cell r="W163">
            <v>2422860</v>
          </cell>
          <cell r="X163">
            <v>2030427.1352958407</v>
          </cell>
          <cell r="Z163">
            <v>1230000</v>
          </cell>
          <cell r="AA163">
            <v>711859.50000000023</v>
          </cell>
          <cell r="AC163">
            <v>1334520</v>
          </cell>
          <cell r="AD163">
            <v>2082704.9237712659</v>
          </cell>
          <cell r="AE163">
            <v>2082704.9237712659</v>
          </cell>
        </row>
        <row r="164">
          <cell r="A164">
            <v>40878</v>
          </cell>
          <cell r="C164">
            <v>31</v>
          </cell>
          <cell r="D164">
            <v>2092866.048</v>
          </cell>
          <cell r="E164">
            <v>2095485.4047559449</v>
          </cell>
          <cell r="F164">
            <v>2098108.0398057019</v>
          </cell>
          <cell r="G164">
            <v>2140926.5712303082</v>
          </cell>
          <cell r="H164">
            <v>1405338.421230308</v>
          </cell>
          <cell r="I164">
            <v>746790.00000000012</v>
          </cell>
          <cell r="K164">
            <v>1828160.8767123288</v>
          </cell>
          <cell r="L164">
            <v>2092866.048</v>
          </cell>
          <cell r="M164">
            <v>2092866.048</v>
          </cell>
          <cell r="N164">
            <v>1366640.1311040006</v>
          </cell>
          <cell r="O164">
            <v>726225.91689599946</v>
          </cell>
          <cell r="Q164">
            <v>3192690</v>
          </cell>
          <cell r="R164">
            <v>2092866.048</v>
          </cell>
          <cell r="T164">
            <v>3192690</v>
          </cell>
          <cell r="U164">
            <v>2095485.4047559449</v>
          </cell>
          <cell r="W164">
            <v>2503622</v>
          </cell>
          <cell r="X164">
            <v>2098108.0398057019</v>
          </cell>
          <cell r="Z164">
            <v>1271000</v>
          </cell>
          <cell r="AA164">
            <v>735588.15000000014</v>
          </cell>
          <cell r="AC164">
            <v>1379004</v>
          </cell>
          <cell r="AD164">
            <v>2152128.4212303082</v>
          </cell>
          <cell r="AE164">
            <v>2152128.4212303082</v>
          </cell>
        </row>
        <row r="165">
          <cell r="A165">
            <v>40909</v>
          </cell>
          <cell r="C165">
            <v>31</v>
          </cell>
          <cell r="D165">
            <v>2092866.048</v>
          </cell>
          <cell r="E165">
            <v>2095485.4047559449</v>
          </cell>
          <cell r="F165">
            <v>2098108.0398057019</v>
          </cell>
          <cell r="G165">
            <v>2140926.5712303082</v>
          </cell>
          <cell r="H165">
            <v>1405338.421230308</v>
          </cell>
          <cell r="I165">
            <v>746790.00000000012</v>
          </cell>
          <cell r="K165">
            <v>1828160.8767123288</v>
          </cell>
          <cell r="L165">
            <v>2092866.048</v>
          </cell>
          <cell r="M165">
            <v>2092866.048</v>
          </cell>
          <cell r="N165">
            <v>1366640.1311040006</v>
          </cell>
          <cell r="O165">
            <v>726225.91689599946</v>
          </cell>
          <cell r="Q165">
            <v>3192690</v>
          </cell>
          <cell r="R165">
            <v>2092866.048</v>
          </cell>
          <cell r="T165">
            <v>3192690</v>
          </cell>
          <cell r="U165">
            <v>2095485.4047559449</v>
          </cell>
          <cell r="W165">
            <v>2503622</v>
          </cell>
          <cell r="X165">
            <v>2098108.0398057019</v>
          </cell>
          <cell r="Z165">
            <v>1271000</v>
          </cell>
          <cell r="AA165">
            <v>735588.15000000014</v>
          </cell>
          <cell r="AC165">
            <v>1379004</v>
          </cell>
          <cell r="AD165">
            <v>2152128.4212303082</v>
          </cell>
          <cell r="AE165">
            <v>2152128.4212303082</v>
          </cell>
        </row>
        <row r="166">
          <cell r="A166">
            <v>40940</v>
          </cell>
          <cell r="C166">
            <v>29</v>
          </cell>
          <cell r="D166">
            <v>1957842.432</v>
          </cell>
          <cell r="E166">
            <v>1960292.7979974968</v>
          </cell>
          <cell r="F166">
            <v>1962746.2307859792</v>
          </cell>
          <cell r="G166">
            <v>2002802.2763122236</v>
          </cell>
          <cell r="H166">
            <v>1314671.4263122235</v>
          </cell>
          <cell r="I166">
            <v>698610.00000000012</v>
          </cell>
          <cell r="K166">
            <v>1710215.0136986303</v>
          </cell>
          <cell r="L166">
            <v>1957842.432</v>
          </cell>
          <cell r="M166">
            <v>1957842.432</v>
          </cell>
          <cell r="N166">
            <v>1278469.8000650327</v>
          </cell>
          <cell r="O166">
            <v>679372.63193496736</v>
          </cell>
          <cell r="Q166">
            <v>2986710</v>
          </cell>
          <cell r="R166">
            <v>1957842.432</v>
          </cell>
          <cell r="T166">
            <v>2986710</v>
          </cell>
          <cell r="U166">
            <v>1960292.7979974968</v>
          </cell>
          <cell r="W166">
            <v>2342098</v>
          </cell>
          <cell r="X166">
            <v>1962746.2307859792</v>
          </cell>
          <cell r="Z166">
            <v>1189000</v>
          </cell>
          <cell r="AA166">
            <v>688130.85000000009</v>
          </cell>
          <cell r="AC166">
            <v>1290036</v>
          </cell>
          <cell r="AD166">
            <v>2013281.4263122235</v>
          </cell>
          <cell r="AE166">
            <v>2013281.4263122235</v>
          </cell>
        </row>
        <row r="167">
          <cell r="A167">
            <v>40969</v>
          </cell>
          <cell r="C167">
            <v>31</v>
          </cell>
          <cell r="D167">
            <v>2092866.048</v>
          </cell>
          <cell r="E167">
            <v>2095485.4047559449</v>
          </cell>
          <cell r="F167">
            <v>2098108.0398057019</v>
          </cell>
          <cell r="G167">
            <v>2140926.5712303082</v>
          </cell>
          <cell r="H167">
            <v>1405338.421230308</v>
          </cell>
          <cell r="I167">
            <v>746790.00000000012</v>
          </cell>
          <cell r="K167">
            <v>1828160.8767123288</v>
          </cell>
          <cell r="L167">
            <v>2092866.048</v>
          </cell>
          <cell r="M167">
            <v>2092866.048</v>
          </cell>
          <cell r="N167">
            <v>1366640.1311040006</v>
          </cell>
          <cell r="O167">
            <v>726225.91689599946</v>
          </cell>
          <cell r="Q167">
            <v>3192690</v>
          </cell>
          <cell r="R167">
            <v>2092866.048</v>
          </cell>
          <cell r="T167">
            <v>3192690</v>
          </cell>
          <cell r="U167">
            <v>2095485.4047559449</v>
          </cell>
          <cell r="W167">
            <v>2503622</v>
          </cell>
          <cell r="X167">
            <v>2098108.0398057019</v>
          </cell>
          <cell r="Z167">
            <v>1271000</v>
          </cell>
          <cell r="AA167">
            <v>735588.15000000014</v>
          </cell>
          <cell r="AC167">
            <v>1379004</v>
          </cell>
          <cell r="AD167">
            <v>2152128.4212303082</v>
          </cell>
          <cell r="AE167">
            <v>2152128.4212303082</v>
          </cell>
        </row>
        <row r="168">
          <cell r="A168">
            <v>41000</v>
          </cell>
          <cell r="C168">
            <v>30</v>
          </cell>
          <cell r="D168">
            <v>2025354.24</v>
          </cell>
          <cell r="E168">
            <v>2027889.1013767209</v>
          </cell>
          <cell r="F168">
            <v>2030427.1352958407</v>
          </cell>
          <cell r="G168">
            <v>2071864.4237712661</v>
          </cell>
          <cell r="H168">
            <v>1360004.9237712659</v>
          </cell>
          <cell r="I168">
            <v>722700.00000000012</v>
          </cell>
          <cell r="K168">
            <v>1769187.9452054794</v>
          </cell>
          <cell r="L168">
            <v>2025354.24</v>
          </cell>
          <cell r="M168">
            <v>2025354.24</v>
          </cell>
          <cell r="N168">
            <v>1322554.9655845168</v>
          </cell>
          <cell r="O168">
            <v>702799.27441548335</v>
          </cell>
          <cell r="Q168">
            <v>3089700</v>
          </cell>
          <cell r="R168">
            <v>2025354.24</v>
          </cell>
          <cell r="T168">
            <v>3089700</v>
          </cell>
          <cell r="U168">
            <v>2027889.1013767209</v>
          </cell>
          <cell r="W168">
            <v>2422860</v>
          </cell>
          <cell r="X168">
            <v>2030427.1352958407</v>
          </cell>
          <cell r="Z168">
            <v>1230000</v>
          </cell>
          <cell r="AA168">
            <v>711859.50000000023</v>
          </cell>
          <cell r="AC168">
            <v>1334520</v>
          </cell>
          <cell r="AD168">
            <v>2082704.9237712659</v>
          </cell>
          <cell r="AE168">
            <v>2082704.9237712659</v>
          </cell>
        </row>
        <row r="169">
          <cell r="A169">
            <v>41030</v>
          </cell>
          <cell r="C169">
            <v>31</v>
          </cell>
          <cell r="D169">
            <v>2092866.048</v>
          </cell>
          <cell r="E169">
            <v>2095485.4047559449</v>
          </cell>
          <cell r="F169">
            <v>2098108.0398057019</v>
          </cell>
          <cell r="G169">
            <v>2140926.5712303082</v>
          </cell>
          <cell r="H169">
            <v>1405338.421230308</v>
          </cell>
          <cell r="I169">
            <v>746790.00000000012</v>
          </cell>
          <cell r="K169">
            <v>1828160.8767123288</v>
          </cell>
          <cell r="L169">
            <v>2092866.048</v>
          </cell>
          <cell r="M169">
            <v>2092866.048</v>
          </cell>
          <cell r="N169">
            <v>1366640.1311040006</v>
          </cell>
          <cell r="O169">
            <v>726225.91689599946</v>
          </cell>
          <cell r="Q169">
            <v>3192690</v>
          </cell>
          <cell r="R169">
            <v>2092866.048</v>
          </cell>
          <cell r="T169">
            <v>3192690</v>
          </cell>
          <cell r="U169">
            <v>2095485.4047559449</v>
          </cell>
          <cell r="W169">
            <v>2503622</v>
          </cell>
          <cell r="X169">
            <v>2098108.0398057019</v>
          </cell>
          <cell r="Z169">
            <v>1271000</v>
          </cell>
          <cell r="AA169">
            <v>735588.15000000014</v>
          </cell>
          <cell r="AC169">
            <v>1379004</v>
          </cell>
          <cell r="AD169">
            <v>2152128.4212303082</v>
          </cell>
          <cell r="AE169">
            <v>2152128.4212303082</v>
          </cell>
        </row>
        <row r="170">
          <cell r="A170">
            <v>41061</v>
          </cell>
          <cell r="C170">
            <v>30</v>
          </cell>
          <cell r="D170">
            <v>2025354.24</v>
          </cell>
          <cell r="E170">
            <v>2027889.1013767209</v>
          </cell>
          <cell r="F170">
            <v>2030427.1352958407</v>
          </cell>
          <cell r="G170">
            <v>2071864.4237712661</v>
          </cell>
          <cell r="H170">
            <v>1360004.9237712659</v>
          </cell>
          <cell r="I170">
            <v>722700.00000000012</v>
          </cell>
          <cell r="K170">
            <v>1769187.9452054794</v>
          </cell>
          <cell r="L170">
            <v>2025354.24</v>
          </cell>
          <cell r="M170">
            <v>2025354.24</v>
          </cell>
          <cell r="N170">
            <v>1322554.9655845168</v>
          </cell>
          <cell r="O170">
            <v>702799.27441548335</v>
          </cell>
          <cell r="Q170">
            <v>3089700</v>
          </cell>
          <cell r="R170">
            <v>2025354.24</v>
          </cell>
          <cell r="T170">
            <v>3089700</v>
          </cell>
          <cell r="U170">
            <v>2027889.1013767209</v>
          </cell>
          <cell r="W170">
            <v>2422860</v>
          </cell>
          <cell r="X170">
            <v>2030427.1352958407</v>
          </cell>
          <cell r="Z170">
            <v>1230000</v>
          </cell>
          <cell r="AA170">
            <v>711859.50000000023</v>
          </cell>
          <cell r="AC170">
            <v>1334520</v>
          </cell>
          <cell r="AD170">
            <v>2082704.9237712659</v>
          </cell>
          <cell r="AE170">
            <v>2082704.9237712659</v>
          </cell>
        </row>
        <row r="171">
          <cell r="A171">
            <v>41091</v>
          </cell>
          <cell r="C171">
            <v>31</v>
          </cell>
          <cell r="D171">
            <v>2092866.048</v>
          </cell>
          <cell r="E171">
            <v>2095485.4047559449</v>
          </cell>
          <cell r="F171">
            <v>2098108.0398057019</v>
          </cell>
          <cell r="G171">
            <v>2140926.5712303082</v>
          </cell>
          <cell r="H171">
            <v>1405338.421230308</v>
          </cell>
          <cell r="I171">
            <v>746790.00000000012</v>
          </cell>
          <cell r="K171">
            <v>1828160.8767123288</v>
          </cell>
          <cell r="L171">
            <v>2092866.048</v>
          </cell>
          <cell r="M171">
            <v>2092866.048</v>
          </cell>
          <cell r="N171">
            <v>1366640.1311040006</v>
          </cell>
          <cell r="O171">
            <v>726225.91689599946</v>
          </cell>
          <cell r="Q171">
            <v>3192690</v>
          </cell>
          <cell r="R171">
            <v>2092866.048</v>
          </cell>
          <cell r="T171">
            <v>3192690</v>
          </cell>
          <cell r="U171">
            <v>2095485.4047559449</v>
          </cell>
          <cell r="W171">
            <v>2503622</v>
          </cell>
          <cell r="X171">
            <v>2098108.0398057019</v>
          </cell>
          <cell r="Z171">
            <v>1271000</v>
          </cell>
          <cell r="AA171">
            <v>735588.15000000014</v>
          </cell>
          <cell r="AC171">
            <v>1379004</v>
          </cell>
          <cell r="AD171">
            <v>2152128.4212303082</v>
          </cell>
          <cell r="AE171">
            <v>2152128.4212303082</v>
          </cell>
        </row>
        <row r="172">
          <cell r="A172">
            <v>41122</v>
          </cell>
          <cell r="C172">
            <v>31</v>
          </cell>
          <cell r="D172">
            <v>2092866.048</v>
          </cell>
          <cell r="E172">
            <v>2095485.4047559449</v>
          </cell>
          <cell r="F172">
            <v>2098108.0398057019</v>
          </cell>
          <cell r="G172">
            <v>2140926.5712303082</v>
          </cell>
          <cell r="H172">
            <v>1405338.421230308</v>
          </cell>
          <cell r="I172">
            <v>746790.00000000012</v>
          </cell>
          <cell r="K172">
            <v>1828160.8767123288</v>
          </cell>
          <cell r="L172">
            <v>2092866.048</v>
          </cell>
          <cell r="M172">
            <v>2092866.048</v>
          </cell>
          <cell r="N172">
            <v>1366640.1311040006</v>
          </cell>
          <cell r="O172">
            <v>726225.91689599946</v>
          </cell>
          <cell r="Q172">
            <v>3192690</v>
          </cell>
          <cell r="R172">
            <v>2092866.048</v>
          </cell>
          <cell r="T172">
            <v>3192690</v>
          </cell>
          <cell r="U172">
            <v>2095485.4047559449</v>
          </cell>
          <cell r="W172">
            <v>2503622</v>
          </cell>
          <cell r="X172">
            <v>2098108.0398057019</v>
          </cell>
          <cell r="Z172">
            <v>1271000</v>
          </cell>
          <cell r="AA172">
            <v>735588.15000000014</v>
          </cell>
          <cell r="AC172">
            <v>1379004</v>
          </cell>
          <cell r="AD172">
            <v>2152128.4212303082</v>
          </cell>
          <cell r="AE172">
            <v>2152128.4212303082</v>
          </cell>
        </row>
        <row r="173">
          <cell r="A173">
            <v>41153</v>
          </cell>
          <cell r="C173">
            <v>30</v>
          </cell>
          <cell r="D173">
            <v>2025354.24</v>
          </cell>
          <cell r="E173">
            <v>2027889.1013767209</v>
          </cell>
          <cell r="F173">
            <v>2030427.1352958407</v>
          </cell>
          <cell r="G173">
            <v>2071864.4237712661</v>
          </cell>
          <cell r="H173">
            <v>1360004.9237712659</v>
          </cell>
          <cell r="I173">
            <v>722700.00000000012</v>
          </cell>
          <cell r="K173">
            <v>1769187.9452054794</v>
          </cell>
          <cell r="L173">
            <v>2025354.24</v>
          </cell>
          <cell r="M173">
            <v>2025354.24</v>
          </cell>
          <cell r="N173">
            <v>1322554.9655845168</v>
          </cell>
          <cell r="O173">
            <v>702799.27441548335</v>
          </cell>
          <cell r="Q173">
            <v>3089700</v>
          </cell>
          <cell r="R173">
            <v>2025354.24</v>
          </cell>
          <cell r="T173">
            <v>3089700</v>
          </cell>
          <cell r="U173">
            <v>2027889.1013767209</v>
          </cell>
          <cell r="W173">
            <v>2422860</v>
          </cell>
          <cell r="X173">
            <v>2030427.1352958407</v>
          </cell>
          <cell r="Z173">
            <v>1230000</v>
          </cell>
          <cell r="AA173">
            <v>711859.50000000023</v>
          </cell>
          <cell r="AC173">
            <v>1334520</v>
          </cell>
          <cell r="AD173">
            <v>2082704.9237712659</v>
          </cell>
          <cell r="AE173">
            <v>2082704.9237712659</v>
          </cell>
        </row>
        <row r="174">
          <cell r="A174">
            <v>41183</v>
          </cell>
          <cell r="C174">
            <v>31</v>
          </cell>
          <cell r="D174">
            <v>2092866.048</v>
          </cell>
          <cell r="E174">
            <v>2095485.4047559449</v>
          </cell>
          <cell r="F174">
            <v>2098108.0398057019</v>
          </cell>
          <cell r="G174">
            <v>2140926.5712303082</v>
          </cell>
          <cell r="H174">
            <v>1405338.421230308</v>
          </cell>
          <cell r="I174">
            <v>746790.00000000012</v>
          </cell>
          <cell r="K174">
            <v>1828160.8767123288</v>
          </cell>
          <cell r="L174">
            <v>2092866.048</v>
          </cell>
          <cell r="M174">
            <v>2092866.048</v>
          </cell>
          <cell r="N174">
            <v>1366640.1311040006</v>
          </cell>
          <cell r="O174">
            <v>726225.91689599946</v>
          </cell>
          <cell r="Q174">
            <v>3192690</v>
          </cell>
          <cell r="R174">
            <v>2092866.048</v>
          </cell>
          <cell r="T174">
            <v>3192690</v>
          </cell>
          <cell r="U174">
            <v>2095485.4047559449</v>
          </cell>
          <cell r="W174">
            <v>2503622</v>
          </cell>
          <cell r="X174">
            <v>2098108.0398057019</v>
          </cell>
          <cell r="Z174">
            <v>1271000</v>
          </cell>
          <cell r="AA174">
            <v>735588.15000000014</v>
          </cell>
          <cell r="AC174">
            <v>1379004</v>
          </cell>
          <cell r="AD174">
            <v>2152128.4212303082</v>
          </cell>
          <cell r="AE174">
            <v>2152128.4212303082</v>
          </cell>
        </row>
        <row r="175">
          <cell r="A175">
            <v>41214</v>
          </cell>
          <cell r="C175">
            <v>30</v>
          </cell>
          <cell r="D175">
            <v>2025354.24</v>
          </cell>
          <cell r="E175">
            <v>2027889.1013767209</v>
          </cell>
          <cell r="F175">
            <v>2030427.1352958407</v>
          </cell>
          <cell r="G175">
            <v>2071864.4237712661</v>
          </cell>
          <cell r="H175">
            <v>1360004.9237712659</v>
          </cell>
          <cell r="I175">
            <v>722700.00000000012</v>
          </cell>
          <cell r="K175">
            <v>1769187.9452054794</v>
          </cell>
          <cell r="L175">
            <v>2025354.24</v>
          </cell>
          <cell r="M175">
            <v>2025354.24</v>
          </cell>
          <cell r="N175">
            <v>1322554.9655845168</v>
          </cell>
          <cell r="O175">
            <v>702799.27441548335</v>
          </cell>
          <cell r="Q175">
            <v>3089700</v>
          </cell>
          <cell r="R175">
            <v>2025354.24</v>
          </cell>
          <cell r="T175">
            <v>3089700</v>
          </cell>
          <cell r="U175">
            <v>2027889.1013767209</v>
          </cell>
          <cell r="W175">
            <v>2422860</v>
          </cell>
          <cell r="X175">
            <v>2030427.1352958407</v>
          </cell>
          <cell r="Z175">
            <v>1230000</v>
          </cell>
          <cell r="AA175">
            <v>711859.50000000023</v>
          </cell>
          <cell r="AC175">
            <v>1334520</v>
          </cell>
          <cell r="AD175">
            <v>2082704.9237712659</v>
          </cell>
          <cell r="AE175">
            <v>2082704.9237712659</v>
          </cell>
        </row>
        <row r="176">
          <cell r="A176">
            <v>41244</v>
          </cell>
          <cell r="C176">
            <v>31</v>
          </cell>
          <cell r="D176">
            <v>2092866.048</v>
          </cell>
          <cell r="E176">
            <v>2095485.4047559449</v>
          </cell>
          <cell r="F176">
            <v>2098108.0398057019</v>
          </cell>
          <cell r="G176">
            <v>2140926.5712303082</v>
          </cell>
          <cell r="H176">
            <v>1405338.421230308</v>
          </cell>
          <cell r="I176">
            <v>746790.00000000012</v>
          </cell>
          <cell r="K176">
            <v>1828160.8767123288</v>
          </cell>
          <cell r="L176">
            <v>2092866.048</v>
          </cell>
          <cell r="M176">
            <v>2092866.048</v>
          </cell>
          <cell r="N176">
            <v>1366640.1311040006</v>
          </cell>
          <cell r="O176">
            <v>726225.91689599946</v>
          </cell>
          <cell r="Q176">
            <v>3192690</v>
          </cell>
          <cell r="R176">
            <v>2092866.048</v>
          </cell>
          <cell r="T176">
            <v>3192690</v>
          </cell>
          <cell r="U176">
            <v>2095485.4047559449</v>
          </cell>
          <cell r="W176">
            <v>2503622</v>
          </cell>
          <cell r="X176">
            <v>2098108.0398057019</v>
          </cell>
          <cell r="Z176">
            <v>1271000</v>
          </cell>
          <cell r="AA176">
            <v>735588.15000000014</v>
          </cell>
          <cell r="AC176">
            <v>1379004</v>
          </cell>
          <cell r="AD176">
            <v>2152128.4212303082</v>
          </cell>
          <cell r="AE176">
            <v>2152128.4212303082</v>
          </cell>
        </row>
        <row r="177">
          <cell r="A177">
            <v>41275</v>
          </cell>
          <cell r="C177">
            <v>31</v>
          </cell>
          <cell r="D177">
            <v>2092866.048</v>
          </cell>
          <cell r="E177">
            <v>2095485.4047559449</v>
          </cell>
          <cell r="F177">
            <v>2098108.0398057019</v>
          </cell>
          <cell r="G177">
            <v>2140926.5712303082</v>
          </cell>
          <cell r="H177">
            <v>1405338.421230308</v>
          </cell>
          <cell r="I177">
            <v>746790.00000000012</v>
          </cell>
          <cell r="K177">
            <v>1828160.8767123288</v>
          </cell>
          <cell r="L177">
            <v>2092866.048</v>
          </cell>
          <cell r="M177">
            <v>2092866.048</v>
          </cell>
          <cell r="N177">
            <v>1366640.1311040006</v>
          </cell>
          <cell r="O177">
            <v>726225.91689599946</v>
          </cell>
          <cell r="Q177">
            <v>3192690</v>
          </cell>
          <cell r="R177">
            <v>2092866.048</v>
          </cell>
          <cell r="T177">
            <v>3192690</v>
          </cell>
          <cell r="U177">
            <v>2095485.4047559449</v>
          </cell>
          <cell r="W177">
            <v>2503622</v>
          </cell>
          <cell r="X177">
            <v>2098108.0398057019</v>
          </cell>
          <cell r="Z177">
            <v>1271000</v>
          </cell>
          <cell r="AA177">
            <v>735588.15000000014</v>
          </cell>
          <cell r="AC177">
            <v>1379004</v>
          </cell>
          <cell r="AD177">
            <v>2152128.4212303082</v>
          </cell>
          <cell r="AE177">
            <v>2152128.4212303082</v>
          </cell>
        </row>
        <row r="178">
          <cell r="A178">
            <v>41306</v>
          </cell>
          <cell r="C178">
            <v>28</v>
          </cell>
          <cell r="D178">
            <v>1890330.6240000003</v>
          </cell>
          <cell r="E178">
            <v>1892696.4946182731</v>
          </cell>
          <cell r="F178">
            <v>1895065.3262761182</v>
          </cell>
          <cell r="G178">
            <v>1933740.1288531818</v>
          </cell>
          <cell r="H178">
            <v>1269337.9288531817</v>
          </cell>
          <cell r="I178">
            <v>674520.00000000012</v>
          </cell>
          <cell r="K178">
            <v>1651242.0821917809</v>
          </cell>
          <cell r="L178">
            <v>1890330.6240000003</v>
          </cell>
          <cell r="M178">
            <v>1890330.6240000003</v>
          </cell>
          <cell r="N178">
            <v>1234384.6345455493</v>
          </cell>
          <cell r="O178">
            <v>655945.98945445125</v>
          </cell>
          <cell r="Q178">
            <v>2883720</v>
          </cell>
          <cell r="R178">
            <v>1890330.6240000003</v>
          </cell>
          <cell r="T178">
            <v>2883720</v>
          </cell>
          <cell r="U178">
            <v>1892696.4946182731</v>
          </cell>
          <cell r="W178">
            <v>2261336</v>
          </cell>
          <cell r="X178">
            <v>1895065.3262761182</v>
          </cell>
          <cell r="Z178">
            <v>1148000</v>
          </cell>
          <cell r="AA178">
            <v>664402.20000000019</v>
          </cell>
          <cell r="AC178">
            <v>1245552</v>
          </cell>
          <cell r="AD178">
            <v>1943857.9288531817</v>
          </cell>
          <cell r="AE178">
            <v>1943857.9288531817</v>
          </cell>
        </row>
        <row r="179">
          <cell r="A179">
            <v>41334</v>
          </cell>
          <cell r="C179">
            <v>31</v>
          </cell>
          <cell r="D179">
            <v>2092866.048</v>
          </cell>
          <cell r="E179">
            <v>2095485.4047559449</v>
          </cell>
          <cell r="F179">
            <v>2098108.0398057019</v>
          </cell>
          <cell r="G179">
            <v>2140926.5712303082</v>
          </cell>
          <cell r="H179">
            <v>1405338.421230308</v>
          </cell>
          <cell r="I179">
            <v>746790.00000000012</v>
          </cell>
          <cell r="K179">
            <v>1828160.8767123288</v>
          </cell>
          <cell r="L179">
            <v>2092866.048</v>
          </cell>
          <cell r="M179">
            <v>2092866.048</v>
          </cell>
          <cell r="N179">
            <v>1366640.1311040006</v>
          </cell>
          <cell r="O179">
            <v>726225.91689599946</v>
          </cell>
          <cell r="Q179">
            <v>3192690</v>
          </cell>
          <cell r="R179">
            <v>2092866.048</v>
          </cell>
          <cell r="T179">
            <v>3192690</v>
          </cell>
          <cell r="U179">
            <v>2095485.4047559449</v>
          </cell>
          <cell r="W179">
            <v>2503622</v>
          </cell>
          <cell r="X179">
            <v>2098108.0398057019</v>
          </cell>
          <cell r="Z179">
            <v>1271000</v>
          </cell>
          <cell r="AA179">
            <v>735588.15000000014</v>
          </cell>
          <cell r="AC179">
            <v>1379004</v>
          </cell>
          <cell r="AD179">
            <v>2152128.4212303082</v>
          </cell>
          <cell r="AE179">
            <v>2152128.4212303082</v>
          </cell>
        </row>
        <row r="180">
          <cell r="A180">
            <v>41365</v>
          </cell>
          <cell r="C180">
            <v>30</v>
          </cell>
          <cell r="D180">
            <v>2025354.24</v>
          </cell>
          <cell r="E180">
            <v>2027889.1013767209</v>
          </cell>
          <cell r="F180">
            <v>2030427.1352958407</v>
          </cell>
          <cell r="G180">
            <v>2071864.4237712661</v>
          </cell>
          <cell r="H180">
            <v>1360004.9237712659</v>
          </cell>
          <cell r="I180">
            <v>722700.00000000012</v>
          </cell>
          <cell r="K180">
            <v>1769187.9452054794</v>
          </cell>
          <cell r="L180">
            <v>2025354.24</v>
          </cell>
          <cell r="M180">
            <v>2025354.24</v>
          </cell>
          <cell r="N180">
            <v>1322554.9655845168</v>
          </cell>
          <cell r="O180">
            <v>702799.27441548335</v>
          </cell>
          <cell r="Q180">
            <v>3089700</v>
          </cell>
          <cell r="R180">
            <v>2025354.24</v>
          </cell>
          <cell r="T180">
            <v>3089700</v>
          </cell>
          <cell r="U180">
            <v>2027889.1013767209</v>
          </cell>
          <cell r="W180">
            <v>2422860</v>
          </cell>
          <cell r="X180">
            <v>2030427.1352958407</v>
          </cell>
          <cell r="Z180">
            <v>1230000</v>
          </cell>
          <cell r="AA180">
            <v>711859.50000000023</v>
          </cell>
          <cell r="AC180">
            <v>1334520</v>
          </cell>
          <cell r="AD180">
            <v>2082704.9237712659</v>
          </cell>
          <cell r="AE180">
            <v>2082704.9237712659</v>
          </cell>
        </row>
        <row r="181">
          <cell r="A181">
            <v>41395</v>
          </cell>
          <cell r="C181">
            <v>31</v>
          </cell>
          <cell r="D181">
            <v>2092866.048</v>
          </cell>
          <cell r="E181">
            <v>2095485.4047559449</v>
          </cell>
          <cell r="F181">
            <v>2098108.0398057019</v>
          </cell>
          <cell r="G181">
            <v>2140926.5712303082</v>
          </cell>
          <cell r="H181">
            <v>1405338.421230308</v>
          </cell>
          <cell r="I181">
            <v>746790.00000000012</v>
          </cell>
          <cell r="K181">
            <v>1828160.8767123288</v>
          </cell>
          <cell r="L181">
            <v>2092866.048</v>
          </cell>
          <cell r="M181">
            <v>2092866.048</v>
          </cell>
          <cell r="N181">
            <v>1366640.1311040006</v>
          </cell>
          <cell r="O181">
            <v>726225.91689599946</v>
          </cell>
          <cell r="Q181">
            <v>3192690</v>
          </cell>
          <cell r="R181">
            <v>2092866.048</v>
          </cell>
          <cell r="T181">
            <v>3192690</v>
          </cell>
          <cell r="U181">
            <v>2095485.4047559449</v>
          </cell>
          <cell r="W181">
            <v>2503622</v>
          </cell>
          <cell r="X181">
            <v>2098108.0398057019</v>
          </cell>
          <cell r="Z181">
            <v>1271000</v>
          </cell>
          <cell r="AA181">
            <v>735588.15000000014</v>
          </cell>
          <cell r="AC181">
            <v>1379004</v>
          </cell>
          <cell r="AD181">
            <v>2152128.4212303082</v>
          </cell>
          <cell r="AE181">
            <v>2152128.4212303082</v>
          </cell>
        </row>
        <row r="182">
          <cell r="A182">
            <v>41426</v>
          </cell>
          <cell r="C182">
            <v>30</v>
          </cell>
          <cell r="D182">
            <v>2025354.24</v>
          </cell>
          <cell r="E182">
            <v>2027889.1013767209</v>
          </cell>
          <cell r="F182">
            <v>2030427.1352958407</v>
          </cell>
          <cell r="G182">
            <v>2071864.4237712661</v>
          </cell>
          <cell r="H182">
            <v>1360004.9237712659</v>
          </cell>
          <cell r="I182">
            <v>722700.00000000012</v>
          </cell>
          <cell r="K182">
            <v>1769187.9452054794</v>
          </cell>
          <cell r="L182">
            <v>2025354.24</v>
          </cell>
          <cell r="M182">
            <v>2025354.24</v>
          </cell>
          <cell r="N182">
            <v>1322554.9655845168</v>
          </cell>
          <cell r="O182">
            <v>702799.27441548335</v>
          </cell>
          <cell r="Q182">
            <v>3089700</v>
          </cell>
          <cell r="R182">
            <v>2025354.24</v>
          </cell>
          <cell r="T182">
            <v>3089700</v>
          </cell>
          <cell r="U182">
            <v>2027889.1013767209</v>
          </cell>
          <cell r="W182">
            <v>2422860</v>
          </cell>
          <cell r="X182">
            <v>2030427.1352958407</v>
          </cell>
          <cell r="Z182">
            <v>1230000</v>
          </cell>
          <cell r="AA182">
            <v>711859.50000000023</v>
          </cell>
          <cell r="AC182">
            <v>1334520</v>
          </cell>
          <cell r="AD182">
            <v>2082704.9237712659</v>
          </cell>
          <cell r="AE182">
            <v>2082704.9237712659</v>
          </cell>
        </row>
        <row r="183">
          <cell r="A183">
            <v>41456</v>
          </cell>
          <cell r="C183">
            <v>31</v>
          </cell>
          <cell r="D183">
            <v>2092866.048</v>
          </cell>
          <cell r="E183">
            <v>2095485.4047559449</v>
          </cell>
          <cell r="F183">
            <v>2098108.0398057019</v>
          </cell>
          <cell r="G183">
            <v>2140926.5712303082</v>
          </cell>
          <cell r="H183">
            <v>1405338.421230308</v>
          </cell>
          <cell r="I183">
            <v>746790.00000000012</v>
          </cell>
          <cell r="K183">
            <v>1828160.8767123288</v>
          </cell>
          <cell r="L183">
            <v>2092866.048</v>
          </cell>
          <cell r="M183">
            <v>2092866.048</v>
          </cell>
          <cell r="N183">
            <v>1366640.1311040006</v>
          </cell>
          <cell r="O183">
            <v>726225.91689599946</v>
          </cell>
          <cell r="Q183">
            <v>3192690</v>
          </cell>
          <cell r="R183">
            <v>2092866.048</v>
          </cell>
          <cell r="T183">
            <v>3192690</v>
          </cell>
          <cell r="U183">
            <v>2095485.4047559449</v>
          </cell>
          <cell r="W183">
            <v>2503622</v>
          </cell>
          <cell r="X183">
            <v>2098108.0398057019</v>
          </cell>
          <cell r="Z183">
            <v>1271000</v>
          </cell>
          <cell r="AA183">
            <v>735588.15000000014</v>
          </cell>
          <cell r="AC183">
            <v>1379004</v>
          </cell>
          <cell r="AD183">
            <v>2152128.4212303082</v>
          </cell>
          <cell r="AE183">
            <v>2152128.4212303082</v>
          </cell>
        </row>
        <row r="184">
          <cell r="A184">
            <v>41487</v>
          </cell>
          <cell r="C184">
            <v>31</v>
          </cell>
          <cell r="D184">
            <v>2092866.048</v>
          </cell>
          <cell r="E184">
            <v>2095485.4047559449</v>
          </cell>
          <cell r="F184">
            <v>2098108.0398057019</v>
          </cell>
          <cell r="G184">
            <v>2140926.5712303082</v>
          </cell>
          <cell r="H184">
            <v>1405338.421230308</v>
          </cell>
          <cell r="I184">
            <v>746790.00000000012</v>
          </cell>
          <cell r="K184">
            <v>1828160.8767123288</v>
          </cell>
          <cell r="L184">
            <v>2092866.048</v>
          </cell>
          <cell r="M184">
            <v>2092866.048</v>
          </cell>
          <cell r="N184">
            <v>1366640.1311040006</v>
          </cell>
          <cell r="O184">
            <v>726225.91689599946</v>
          </cell>
          <cell r="Q184">
            <v>3192690</v>
          </cell>
          <cell r="R184">
            <v>2092866.048</v>
          </cell>
          <cell r="T184">
            <v>3192690</v>
          </cell>
          <cell r="U184">
            <v>2095485.4047559449</v>
          </cell>
          <cell r="W184">
            <v>2503622</v>
          </cell>
          <cell r="X184">
            <v>2098108.0398057019</v>
          </cell>
          <cell r="Z184">
            <v>1271000</v>
          </cell>
          <cell r="AA184">
            <v>735588.15000000014</v>
          </cell>
          <cell r="AC184">
            <v>1379004</v>
          </cell>
          <cell r="AD184">
            <v>2152128.4212303082</v>
          </cell>
          <cell r="AE184">
            <v>2152128.4212303082</v>
          </cell>
        </row>
        <row r="185">
          <cell r="A185">
            <v>41518</v>
          </cell>
          <cell r="C185">
            <v>30</v>
          </cell>
          <cell r="D185">
            <v>2025354.24</v>
          </cell>
          <cell r="E185">
            <v>2027889.1013767209</v>
          </cell>
          <cell r="F185">
            <v>2030427.1352958407</v>
          </cell>
          <cell r="G185">
            <v>2071864.4237712661</v>
          </cell>
          <cell r="H185">
            <v>1360004.9237712659</v>
          </cell>
          <cell r="I185">
            <v>722700.00000000012</v>
          </cell>
          <cell r="K185">
            <v>1769187.9452054794</v>
          </cell>
          <cell r="L185">
            <v>2025354.24</v>
          </cell>
          <cell r="M185">
            <v>2025354.24</v>
          </cell>
          <cell r="N185">
            <v>1322554.9655845168</v>
          </cell>
          <cell r="O185">
            <v>702799.27441548335</v>
          </cell>
          <cell r="Q185">
            <v>3089700</v>
          </cell>
          <cell r="R185">
            <v>2025354.24</v>
          </cell>
          <cell r="T185">
            <v>3089700</v>
          </cell>
          <cell r="U185">
            <v>2027889.1013767209</v>
          </cell>
          <cell r="W185">
            <v>2422860</v>
          </cell>
          <cell r="X185">
            <v>2030427.1352958407</v>
          </cell>
          <cell r="Z185">
            <v>1230000</v>
          </cell>
          <cell r="AA185">
            <v>711859.50000000023</v>
          </cell>
          <cell r="AC185">
            <v>1334520</v>
          </cell>
          <cell r="AD185">
            <v>2082704.9237712659</v>
          </cell>
          <cell r="AE185">
            <v>2082704.9237712659</v>
          </cell>
        </row>
        <row r="186">
          <cell r="A186">
            <v>41548</v>
          </cell>
          <cell r="C186">
            <v>31</v>
          </cell>
          <cell r="D186">
            <v>2092866.048</v>
          </cell>
          <cell r="E186">
            <v>2095485.4047559449</v>
          </cell>
          <cell r="F186">
            <v>2098108.0398057019</v>
          </cell>
          <cell r="G186">
            <v>2140926.5712303082</v>
          </cell>
          <cell r="H186">
            <v>1405338.421230308</v>
          </cell>
          <cell r="I186">
            <v>746790.00000000012</v>
          </cell>
          <cell r="K186">
            <v>1828160.8767123288</v>
          </cell>
          <cell r="L186">
            <v>2092866.048</v>
          </cell>
          <cell r="M186">
            <v>2092866.048</v>
          </cell>
          <cell r="N186">
            <v>1366640.1311040006</v>
          </cell>
          <cell r="O186">
            <v>726225.91689599946</v>
          </cell>
          <cell r="Q186">
            <v>3192690</v>
          </cell>
          <cell r="R186">
            <v>2092866.048</v>
          </cell>
          <cell r="T186">
            <v>3192690</v>
          </cell>
          <cell r="U186">
            <v>2095485.4047559449</v>
          </cell>
          <cell r="W186">
            <v>2503622</v>
          </cell>
          <cell r="X186">
            <v>2098108.0398057019</v>
          </cell>
          <cell r="Z186">
            <v>1271000</v>
          </cell>
          <cell r="AA186">
            <v>735588.15000000014</v>
          </cell>
          <cell r="AC186">
            <v>1379004</v>
          </cell>
          <cell r="AD186">
            <v>2152128.4212303082</v>
          </cell>
          <cell r="AE186">
            <v>2152128.4212303082</v>
          </cell>
        </row>
        <row r="187">
          <cell r="A187">
            <v>41579</v>
          </cell>
          <cell r="C187">
            <v>30</v>
          </cell>
          <cell r="D187">
            <v>2025354.24</v>
          </cell>
          <cell r="E187">
            <v>2027889.1013767209</v>
          </cell>
          <cell r="F187">
            <v>2030427.1352958407</v>
          </cell>
          <cell r="G187">
            <v>2071864.4237712661</v>
          </cell>
          <cell r="H187">
            <v>1360004.9237712659</v>
          </cell>
          <cell r="I187">
            <v>722700.00000000012</v>
          </cell>
          <cell r="K187">
            <v>1769187.9452054794</v>
          </cell>
          <cell r="L187">
            <v>2025354.24</v>
          </cell>
          <cell r="M187">
            <v>2025354.24</v>
          </cell>
          <cell r="N187">
            <v>1322554.9655845168</v>
          </cell>
          <cell r="O187">
            <v>702799.27441548335</v>
          </cell>
          <cell r="Q187">
            <v>3089700</v>
          </cell>
          <cell r="R187">
            <v>2025354.24</v>
          </cell>
          <cell r="T187">
            <v>3089700</v>
          </cell>
          <cell r="U187">
            <v>2027889.1013767209</v>
          </cell>
          <cell r="W187">
            <v>2422860</v>
          </cell>
          <cell r="X187">
            <v>2030427.1352958407</v>
          </cell>
          <cell r="Z187">
            <v>1230000</v>
          </cell>
          <cell r="AA187">
            <v>711859.50000000023</v>
          </cell>
          <cell r="AC187">
            <v>1334520</v>
          </cell>
          <cell r="AD187">
            <v>2082704.9237712659</v>
          </cell>
          <cell r="AE187">
            <v>2082704.9237712659</v>
          </cell>
        </row>
        <row r="188">
          <cell r="A188">
            <v>41609</v>
          </cell>
          <cell r="C188">
            <v>31</v>
          </cell>
          <cell r="D188">
            <v>2092866.048</v>
          </cell>
          <cell r="E188">
            <v>2095485.4047559449</v>
          </cell>
          <cell r="F188">
            <v>2098108.0398057019</v>
          </cell>
          <cell r="G188">
            <v>2140926.5712303082</v>
          </cell>
          <cell r="H188">
            <v>1405338.421230308</v>
          </cell>
          <cell r="I188">
            <v>746790.00000000012</v>
          </cell>
          <cell r="K188">
            <v>1828160.8767123288</v>
          </cell>
          <cell r="L188">
            <v>2092866.048</v>
          </cell>
          <cell r="M188">
            <v>2092866.048</v>
          </cell>
          <cell r="N188">
            <v>1366640.1311040006</v>
          </cell>
          <cell r="O188">
            <v>726225.91689599946</v>
          </cell>
          <cell r="Q188">
            <v>3192690</v>
          </cell>
          <cell r="R188">
            <v>2092866.048</v>
          </cell>
          <cell r="T188">
            <v>3192690</v>
          </cell>
          <cell r="U188">
            <v>2095485.4047559449</v>
          </cell>
          <cell r="W188">
            <v>2503622</v>
          </cell>
          <cell r="X188">
            <v>2098108.0398057019</v>
          </cell>
          <cell r="Z188">
            <v>1271000</v>
          </cell>
          <cell r="AA188">
            <v>735588.15000000014</v>
          </cell>
          <cell r="AC188">
            <v>1379004</v>
          </cell>
          <cell r="AD188">
            <v>2152128.4212303082</v>
          </cell>
          <cell r="AE188">
            <v>2152128.4212303082</v>
          </cell>
        </row>
        <row r="189">
          <cell r="A189">
            <v>41640</v>
          </cell>
          <cell r="C189">
            <v>31</v>
          </cell>
          <cell r="D189">
            <v>2092866.048</v>
          </cell>
          <cell r="E189">
            <v>2095485.4047559449</v>
          </cell>
          <cell r="F189">
            <v>2098108.0398057019</v>
          </cell>
          <cell r="G189">
            <v>2140926.5712303082</v>
          </cell>
          <cell r="H189">
            <v>1405338.421230308</v>
          </cell>
          <cell r="I189">
            <v>746790.00000000012</v>
          </cell>
          <cell r="K189">
            <v>1828160.8767123288</v>
          </cell>
          <cell r="L189">
            <v>2092866.048</v>
          </cell>
          <cell r="M189">
            <v>2092866.048</v>
          </cell>
          <cell r="N189">
            <v>1366640.1311040006</v>
          </cell>
          <cell r="O189">
            <v>726225.91689599946</v>
          </cell>
          <cell r="Q189">
            <v>3192690</v>
          </cell>
          <cell r="R189">
            <v>2092866.048</v>
          </cell>
          <cell r="T189">
            <v>3192690</v>
          </cell>
          <cell r="U189">
            <v>2095485.4047559449</v>
          </cell>
          <cell r="W189">
            <v>2503622</v>
          </cell>
          <cell r="X189">
            <v>2098108.0398057019</v>
          </cell>
          <cell r="Z189">
            <v>1271000</v>
          </cell>
          <cell r="AA189">
            <v>735588.15000000014</v>
          </cell>
          <cell r="AC189">
            <v>1379004</v>
          </cell>
          <cell r="AD189">
            <v>2152128.4212303082</v>
          </cell>
          <cell r="AE189">
            <v>2152128.4212303082</v>
          </cell>
        </row>
        <row r="190">
          <cell r="A190">
            <v>41671</v>
          </cell>
          <cell r="C190">
            <v>28</v>
          </cell>
          <cell r="D190">
            <v>1890330.6240000003</v>
          </cell>
          <cell r="E190">
            <v>1892696.4946182731</v>
          </cell>
          <cell r="F190">
            <v>1895065.3262761182</v>
          </cell>
          <cell r="G190">
            <v>1933740.1288531818</v>
          </cell>
          <cell r="H190">
            <v>1269337.9288531817</v>
          </cell>
          <cell r="I190">
            <v>674520.00000000012</v>
          </cell>
          <cell r="K190">
            <v>1651242.0821917809</v>
          </cell>
          <cell r="L190">
            <v>1890330.6240000003</v>
          </cell>
          <cell r="M190">
            <v>1890330.6240000003</v>
          </cell>
          <cell r="N190">
            <v>1234384.6345455493</v>
          </cell>
          <cell r="O190">
            <v>655945.98945445125</v>
          </cell>
          <cell r="Q190">
            <v>2883720</v>
          </cell>
          <cell r="R190">
            <v>1890330.6240000003</v>
          </cell>
          <cell r="T190">
            <v>2883720</v>
          </cell>
          <cell r="U190">
            <v>1892696.4946182731</v>
          </cell>
          <cell r="W190">
            <v>2261336</v>
          </cell>
          <cell r="X190">
            <v>1895065.3262761182</v>
          </cell>
          <cell r="Z190">
            <v>1148000</v>
          </cell>
          <cell r="AA190">
            <v>664402.20000000019</v>
          </cell>
          <cell r="AC190">
            <v>1245552</v>
          </cell>
          <cell r="AD190">
            <v>1943857.9288531817</v>
          </cell>
          <cell r="AE190">
            <v>1943857.9288531817</v>
          </cell>
        </row>
        <row r="191">
          <cell r="A191">
            <v>41699</v>
          </cell>
          <cell r="C191">
            <v>31</v>
          </cell>
          <cell r="D191">
            <v>2092866.048</v>
          </cell>
          <cell r="E191">
            <v>2095485.4047559449</v>
          </cell>
          <cell r="F191">
            <v>2098108.0398057019</v>
          </cell>
          <cell r="G191">
            <v>2140926.5712303082</v>
          </cell>
          <cell r="H191">
            <v>1405338.421230308</v>
          </cell>
          <cell r="I191">
            <v>746790.00000000012</v>
          </cell>
          <cell r="K191">
            <v>1828160.8767123288</v>
          </cell>
          <cell r="L191">
            <v>2092866.048</v>
          </cell>
          <cell r="M191">
            <v>2092866.048</v>
          </cell>
          <cell r="N191">
            <v>1366640.1311040006</v>
          </cell>
          <cell r="O191">
            <v>726225.91689599946</v>
          </cell>
          <cell r="Q191">
            <v>3192690</v>
          </cell>
          <cell r="R191">
            <v>2092866.048</v>
          </cell>
          <cell r="T191">
            <v>3192690</v>
          </cell>
          <cell r="U191">
            <v>2095485.4047559449</v>
          </cell>
          <cell r="W191">
            <v>2503622</v>
          </cell>
          <cell r="X191">
            <v>2098108.0398057019</v>
          </cell>
          <cell r="Z191">
            <v>1271000</v>
          </cell>
          <cell r="AA191">
            <v>735588.15000000014</v>
          </cell>
          <cell r="AC191">
            <v>1379004</v>
          </cell>
          <cell r="AD191">
            <v>2152128.4212303082</v>
          </cell>
          <cell r="AE191">
            <v>2152128.4212303082</v>
          </cell>
        </row>
        <row r="192">
          <cell r="A192">
            <v>41730</v>
          </cell>
          <cell r="C192">
            <v>30</v>
          </cell>
          <cell r="D192">
            <v>2025354.24</v>
          </cell>
          <cell r="E192">
            <v>2027889.1013767209</v>
          </cell>
          <cell r="F192">
            <v>2030427.1352958407</v>
          </cell>
          <cell r="G192">
            <v>2071864.4237712661</v>
          </cell>
          <cell r="H192">
            <v>1360004.9237712659</v>
          </cell>
          <cell r="I192">
            <v>722700.00000000012</v>
          </cell>
          <cell r="K192">
            <v>1769187.9452054794</v>
          </cell>
          <cell r="L192">
            <v>2025354.24</v>
          </cell>
          <cell r="M192">
            <v>2025354.24</v>
          </cell>
          <cell r="N192">
            <v>1322554.9655845168</v>
          </cell>
          <cell r="O192">
            <v>702799.27441548335</v>
          </cell>
          <cell r="Q192">
            <v>3089700</v>
          </cell>
          <cell r="R192">
            <v>2025354.24</v>
          </cell>
          <cell r="T192">
            <v>3089700</v>
          </cell>
          <cell r="U192">
            <v>2027889.1013767209</v>
          </cell>
          <cell r="W192">
            <v>2422860</v>
          </cell>
          <cell r="X192">
            <v>2030427.1352958407</v>
          </cell>
          <cell r="Z192">
            <v>1230000</v>
          </cell>
          <cell r="AA192">
            <v>711859.50000000023</v>
          </cell>
          <cell r="AC192">
            <v>1334520</v>
          </cell>
          <cell r="AD192">
            <v>2082704.9237712659</v>
          </cell>
          <cell r="AE192">
            <v>2082704.9237712659</v>
          </cell>
        </row>
        <row r="193">
          <cell r="A193">
            <v>41760</v>
          </cell>
          <cell r="C193">
            <v>31</v>
          </cell>
          <cell r="D193">
            <v>2092866.048</v>
          </cell>
          <cell r="E193">
            <v>2095485.4047559449</v>
          </cell>
          <cell r="F193">
            <v>2098108.0398057019</v>
          </cell>
          <cell r="G193">
            <v>2140926.5712303082</v>
          </cell>
          <cell r="H193">
            <v>1405338.421230308</v>
          </cell>
          <cell r="I193">
            <v>746790.00000000012</v>
          </cell>
          <cell r="K193">
            <v>1828160.8767123288</v>
          </cell>
          <cell r="L193">
            <v>2092866.048</v>
          </cell>
          <cell r="M193">
            <v>2092866.048</v>
          </cell>
          <cell r="N193">
            <v>1366640.1311040006</v>
          </cell>
          <cell r="O193">
            <v>726225.91689599946</v>
          </cell>
          <cell r="Q193">
            <v>3192690</v>
          </cell>
          <cell r="R193">
            <v>2092866.048</v>
          </cell>
          <cell r="T193">
            <v>3192690</v>
          </cell>
          <cell r="U193">
            <v>2095485.4047559449</v>
          </cell>
          <cell r="W193">
            <v>2503622</v>
          </cell>
          <cell r="X193">
            <v>2098108.0398057019</v>
          </cell>
          <cell r="Z193">
            <v>1271000</v>
          </cell>
          <cell r="AA193">
            <v>735588.15000000014</v>
          </cell>
          <cell r="AC193">
            <v>1379004</v>
          </cell>
          <cell r="AD193">
            <v>2152128.4212303082</v>
          </cell>
          <cell r="AE193">
            <v>2152128.4212303082</v>
          </cell>
        </row>
        <row r="194">
          <cell r="A194">
            <v>41791</v>
          </cell>
          <cell r="C194">
            <v>30</v>
          </cell>
          <cell r="D194">
            <v>2025354.24</v>
          </cell>
          <cell r="E194">
            <v>2027889.1013767209</v>
          </cell>
          <cell r="F194">
            <v>2030427.1352958407</v>
          </cell>
          <cell r="G194">
            <v>2071864.4237712661</v>
          </cell>
          <cell r="H194">
            <v>1360004.9237712659</v>
          </cell>
          <cell r="I194">
            <v>722700.00000000012</v>
          </cell>
          <cell r="K194">
            <v>1769187.9452054794</v>
          </cell>
          <cell r="L194">
            <v>2025354.24</v>
          </cell>
          <cell r="M194">
            <v>2025354.24</v>
          </cell>
          <cell r="N194">
            <v>1322554.9655845168</v>
          </cell>
          <cell r="O194">
            <v>702799.27441548335</v>
          </cell>
          <cell r="Q194">
            <v>3089700</v>
          </cell>
          <cell r="R194">
            <v>2025354.24</v>
          </cell>
          <cell r="T194">
            <v>3089700</v>
          </cell>
          <cell r="U194">
            <v>2027889.1013767209</v>
          </cell>
          <cell r="W194">
            <v>2422860</v>
          </cell>
          <cell r="X194">
            <v>2030427.1352958407</v>
          </cell>
          <cell r="Z194">
            <v>1230000</v>
          </cell>
          <cell r="AA194">
            <v>711859.50000000023</v>
          </cell>
          <cell r="AC194">
            <v>1334520</v>
          </cell>
          <cell r="AD194">
            <v>2082704.9237712659</v>
          </cell>
          <cell r="AE194">
            <v>2082704.9237712659</v>
          </cell>
        </row>
        <row r="195">
          <cell r="A195">
            <v>41821</v>
          </cell>
          <cell r="C195">
            <v>31</v>
          </cell>
          <cell r="D195">
            <v>2092866.048</v>
          </cell>
          <cell r="E195">
            <v>2095485.4047559449</v>
          </cell>
          <cell r="F195">
            <v>2098108.0398057019</v>
          </cell>
          <cell r="G195">
            <v>2140926.5712303082</v>
          </cell>
          <cell r="H195">
            <v>1405338.421230308</v>
          </cell>
          <cell r="I195">
            <v>746790.00000000012</v>
          </cell>
          <cell r="K195">
            <v>1828160.8767123288</v>
          </cell>
          <cell r="L195">
            <v>2092866.048</v>
          </cell>
          <cell r="M195">
            <v>2092866.048</v>
          </cell>
          <cell r="N195">
            <v>1366640.1311040006</v>
          </cell>
          <cell r="O195">
            <v>726225.91689599946</v>
          </cell>
          <cell r="Q195">
            <v>3192690</v>
          </cell>
          <cell r="R195">
            <v>2092866.048</v>
          </cell>
          <cell r="T195">
            <v>3192690</v>
          </cell>
          <cell r="U195">
            <v>2095485.4047559449</v>
          </cell>
          <cell r="W195">
            <v>2503622</v>
          </cell>
          <cell r="X195">
            <v>2098108.0398057019</v>
          </cell>
          <cell r="Z195">
            <v>1271000</v>
          </cell>
          <cell r="AA195">
            <v>735588.15000000014</v>
          </cell>
          <cell r="AC195">
            <v>1379004</v>
          </cell>
          <cell r="AD195">
            <v>2152128.4212303082</v>
          </cell>
          <cell r="AE195">
            <v>2152128.4212303082</v>
          </cell>
        </row>
        <row r="196">
          <cell r="A196">
            <v>41852</v>
          </cell>
          <cell r="C196">
            <v>31</v>
          </cell>
          <cell r="D196">
            <v>2092866.048</v>
          </cell>
          <cell r="E196">
            <v>2095485.4047559449</v>
          </cell>
          <cell r="F196">
            <v>2098108.0398057019</v>
          </cell>
          <cell r="G196">
            <v>2140926.5712303082</v>
          </cell>
          <cell r="H196">
            <v>1405338.421230308</v>
          </cell>
          <cell r="I196">
            <v>746790.00000000012</v>
          </cell>
          <cell r="K196">
            <v>1828160.8767123288</v>
          </cell>
          <cell r="L196">
            <v>2092866.048</v>
          </cell>
          <cell r="M196">
            <v>2092866.048</v>
          </cell>
          <cell r="N196">
            <v>1366640.1311040006</v>
          </cell>
          <cell r="O196">
            <v>726225.91689599946</v>
          </cell>
          <cell r="Q196">
            <v>3192690</v>
          </cell>
          <cell r="R196">
            <v>2092866.048</v>
          </cell>
          <cell r="T196">
            <v>3192690</v>
          </cell>
          <cell r="U196">
            <v>2095485.4047559449</v>
          </cell>
          <cell r="W196">
            <v>2503622</v>
          </cell>
          <cell r="X196">
            <v>2098108.0398057019</v>
          </cell>
          <cell r="Z196">
            <v>1271000</v>
          </cell>
          <cell r="AA196">
            <v>735588.15000000014</v>
          </cell>
          <cell r="AC196">
            <v>1379004</v>
          </cell>
          <cell r="AD196">
            <v>2152128.4212303082</v>
          </cell>
          <cell r="AE196">
            <v>2152128.4212303082</v>
          </cell>
        </row>
        <row r="197">
          <cell r="A197">
            <v>41883</v>
          </cell>
          <cell r="C197">
            <v>30</v>
          </cell>
          <cell r="D197">
            <v>2025354.24</v>
          </cell>
          <cell r="E197">
            <v>2027889.1013767209</v>
          </cell>
          <cell r="F197">
            <v>2030427.1352958407</v>
          </cell>
          <cell r="G197">
            <v>2071864.4237712661</v>
          </cell>
          <cell r="H197">
            <v>1360004.9237712659</v>
          </cell>
          <cell r="I197">
            <v>722700.00000000012</v>
          </cell>
          <cell r="K197">
            <v>1769187.9452054794</v>
          </cell>
          <cell r="L197">
            <v>2025354.24</v>
          </cell>
          <cell r="M197">
            <v>2025354.24</v>
          </cell>
          <cell r="N197">
            <v>1322554.9655845168</v>
          </cell>
          <cell r="O197">
            <v>702799.27441548335</v>
          </cell>
          <cell r="Q197">
            <v>3089700</v>
          </cell>
          <cell r="R197">
            <v>2025354.24</v>
          </cell>
          <cell r="T197">
            <v>3089700</v>
          </cell>
          <cell r="U197">
            <v>2027889.1013767209</v>
          </cell>
          <cell r="W197">
            <v>2422860</v>
          </cell>
          <cell r="X197">
            <v>2030427.1352958407</v>
          </cell>
          <cell r="Z197">
            <v>1230000</v>
          </cell>
          <cell r="AA197">
            <v>711859.50000000023</v>
          </cell>
          <cell r="AC197">
            <v>1334520</v>
          </cell>
          <cell r="AD197">
            <v>2082704.9237712659</v>
          </cell>
          <cell r="AE197">
            <v>2082704.9237712659</v>
          </cell>
        </row>
        <row r="198">
          <cell r="A198">
            <v>41913</v>
          </cell>
          <cell r="C198">
            <v>31</v>
          </cell>
          <cell r="D198">
            <v>2092866.048</v>
          </cell>
          <cell r="E198">
            <v>2095485.4047559449</v>
          </cell>
          <cell r="F198">
            <v>2098108.0398057019</v>
          </cell>
          <cell r="G198">
            <v>2140926.5712303082</v>
          </cell>
          <cell r="H198">
            <v>1405338.421230308</v>
          </cell>
          <cell r="I198">
            <v>746790.00000000012</v>
          </cell>
          <cell r="K198">
            <v>1828160.8767123288</v>
          </cell>
          <cell r="L198">
            <v>2092866.048</v>
          </cell>
          <cell r="M198">
            <v>2092866.048</v>
          </cell>
          <cell r="N198">
            <v>1366640.1311040006</v>
          </cell>
          <cell r="O198">
            <v>726225.91689599946</v>
          </cell>
          <cell r="Q198">
            <v>3192690</v>
          </cell>
          <cell r="R198">
            <v>2092866.048</v>
          </cell>
          <cell r="T198">
            <v>3192690</v>
          </cell>
          <cell r="U198">
            <v>2095485.4047559449</v>
          </cell>
          <cell r="W198">
            <v>2503622</v>
          </cell>
          <cell r="X198">
            <v>2098108.0398057019</v>
          </cell>
          <cell r="Z198">
            <v>1271000</v>
          </cell>
          <cell r="AA198">
            <v>735588.15000000014</v>
          </cell>
          <cell r="AC198">
            <v>1379004</v>
          </cell>
          <cell r="AD198">
            <v>2152128.4212303082</v>
          </cell>
          <cell r="AE198">
            <v>2152128.4212303082</v>
          </cell>
        </row>
        <row r="199">
          <cell r="A199">
            <v>41944</v>
          </cell>
          <cell r="C199">
            <v>30</v>
          </cell>
          <cell r="D199">
            <v>2025354.24</v>
          </cell>
          <cell r="E199">
            <v>2027889.1013767209</v>
          </cell>
          <cell r="F199">
            <v>2030427.1352958407</v>
          </cell>
          <cell r="G199">
            <v>2071864.4237712661</v>
          </cell>
          <cell r="H199">
            <v>1360004.9237712659</v>
          </cell>
          <cell r="I199">
            <v>722700.00000000012</v>
          </cell>
          <cell r="K199">
            <v>1769187.9452054794</v>
          </cell>
          <cell r="L199">
            <v>2025354.24</v>
          </cell>
          <cell r="M199">
            <v>2025354.24</v>
          </cell>
          <cell r="N199">
            <v>1322554.9655845168</v>
          </cell>
          <cell r="O199">
            <v>702799.27441548335</v>
          </cell>
          <cell r="Q199">
            <v>3089700</v>
          </cell>
          <cell r="R199">
            <v>2025354.24</v>
          </cell>
          <cell r="T199">
            <v>3089700</v>
          </cell>
          <cell r="U199">
            <v>2027889.1013767209</v>
          </cell>
          <cell r="W199">
            <v>2422860</v>
          </cell>
          <cell r="X199">
            <v>2030427.1352958407</v>
          </cell>
          <cell r="Z199">
            <v>1230000</v>
          </cell>
          <cell r="AA199">
            <v>711859.50000000023</v>
          </cell>
          <cell r="AC199">
            <v>1334520</v>
          </cell>
          <cell r="AD199">
            <v>2082704.9237712659</v>
          </cell>
          <cell r="AE199">
            <v>2082704.9237712659</v>
          </cell>
        </row>
        <row r="200">
          <cell r="A200">
            <v>41974</v>
          </cell>
          <cell r="C200">
            <v>31</v>
          </cell>
          <cell r="D200">
            <v>2092866.048</v>
          </cell>
          <cell r="E200">
            <v>2095485.4047559449</v>
          </cell>
          <cell r="F200">
            <v>2098108.0398057019</v>
          </cell>
          <cell r="G200">
            <v>2140926.5712303082</v>
          </cell>
          <cell r="H200">
            <v>1405338.421230308</v>
          </cell>
          <cell r="I200">
            <v>746790.00000000012</v>
          </cell>
          <cell r="K200">
            <v>1828160.8767123288</v>
          </cell>
          <cell r="L200">
            <v>2092866.048</v>
          </cell>
          <cell r="M200">
            <v>2092866.048</v>
          </cell>
          <cell r="N200">
            <v>1366640.1311040006</v>
          </cell>
          <cell r="O200">
            <v>726225.91689599946</v>
          </cell>
          <cell r="Q200">
            <v>3192690</v>
          </cell>
          <cell r="R200">
            <v>2092866.048</v>
          </cell>
          <cell r="T200">
            <v>3192690</v>
          </cell>
          <cell r="U200">
            <v>2095485.4047559449</v>
          </cell>
          <cell r="W200">
            <v>2503622</v>
          </cell>
          <cell r="X200">
            <v>2098108.0398057019</v>
          </cell>
          <cell r="Z200">
            <v>1271000</v>
          </cell>
          <cell r="AA200">
            <v>735588.15000000014</v>
          </cell>
          <cell r="AC200">
            <v>1379004</v>
          </cell>
          <cell r="AD200">
            <v>2152128.4212303082</v>
          </cell>
          <cell r="AE200">
            <v>2152128.4212303082</v>
          </cell>
        </row>
        <row r="201">
          <cell r="A201">
            <v>42005</v>
          </cell>
          <cell r="C201">
            <v>31</v>
          </cell>
          <cell r="D201">
            <v>2092866.048</v>
          </cell>
          <cell r="E201">
            <v>2095485.4047559449</v>
          </cell>
          <cell r="F201">
            <v>2098108.0398057019</v>
          </cell>
          <cell r="G201">
            <v>2140926.5712303082</v>
          </cell>
          <cell r="H201">
            <v>1405338.421230308</v>
          </cell>
          <cell r="I201">
            <v>746790.00000000012</v>
          </cell>
          <cell r="K201">
            <v>1828160.8767123288</v>
          </cell>
          <cell r="L201">
            <v>2092866.048</v>
          </cell>
          <cell r="M201">
            <v>2092866.048</v>
          </cell>
          <cell r="N201">
            <v>1366640.1311040006</v>
          </cell>
          <cell r="O201">
            <v>726225.91689599946</v>
          </cell>
          <cell r="Q201">
            <v>3192690</v>
          </cell>
          <cell r="R201">
            <v>2092866.048</v>
          </cell>
          <cell r="T201">
            <v>3192690</v>
          </cell>
          <cell r="U201">
            <v>2095485.4047559449</v>
          </cell>
          <cell r="W201">
            <v>2503622</v>
          </cell>
          <cell r="X201">
            <v>2098108.0398057019</v>
          </cell>
          <cell r="Z201">
            <v>1271000</v>
          </cell>
          <cell r="AA201">
            <v>735588.15000000014</v>
          </cell>
          <cell r="AC201">
            <v>1379004</v>
          </cell>
          <cell r="AD201">
            <v>2152128.4212303082</v>
          </cell>
          <cell r="AE201">
            <v>2152128.4212303082</v>
          </cell>
        </row>
        <row r="202">
          <cell r="A202">
            <v>42036</v>
          </cell>
          <cell r="C202">
            <v>28</v>
          </cell>
          <cell r="D202">
            <v>1890330.6240000003</v>
          </cell>
          <cell r="E202">
            <v>1892696.4946182731</v>
          </cell>
          <cell r="F202">
            <v>1895065.3262761182</v>
          </cell>
          <cell r="G202">
            <v>1933740.1288531818</v>
          </cell>
          <cell r="H202">
            <v>1269337.9288531817</v>
          </cell>
          <cell r="I202">
            <v>674520.00000000012</v>
          </cell>
          <cell r="K202">
            <v>1651242.0821917809</v>
          </cell>
          <cell r="L202">
            <v>1890330.6240000003</v>
          </cell>
          <cell r="M202">
            <v>1890330.6240000003</v>
          </cell>
          <cell r="N202">
            <v>1234384.6345455493</v>
          </cell>
          <cell r="O202">
            <v>655945.98945445125</v>
          </cell>
          <cell r="Q202">
            <v>2883720</v>
          </cell>
          <cell r="R202">
            <v>1890330.6240000003</v>
          </cell>
          <cell r="T202">
            <v>2883720</v>
          </cell>
          <cell r="U202">
            <v>1892696.4946182731</v>
          </cell>
          <cell r="W202">
            <v>2261336</v>
          </cell>
          <cell r="X202">
            <v>1895065.3262761182</v>
          </cell>
          <cell r="Z202">
            <v>1148000</v>
          </cell>
          <cell r="AA202">
            <v>664402.20000000019</v>
          </cell>
          <cell r="AC202">
            <v>1245552</v>
          </cell>
          <cell r="AD202">
            <v>1943857.9288531817</v>
          </cell>
          <cell r="AE202">
            <v>1943857.9288531817</v>
          </cell>
        </row>
        <row r="203">
          <cell r="A203">
            <v>42064</v>
          </cell>
          <cell r="C203">
            <v>31</v>
          </cell>
          <cell r="D203">
            <v>2092866.048</v>
          </cell>
          <cell r="E203">
            <v>2095485.4047559449</v>
          </cell>
          <cell r="F203">
            <v>2098108.0398057019</v>
          </cell>
          <cell r="G203">
            <v>2140926.5712303082</v>
          </cell>
          <cell r="H203">
            <v>1405338.421230308</v>
          </cell>
          <cell r="I203">
            <v>746790.00000000012</v>
          </cell>
          <cell r="K203">
            <v>1828160.8767123288</v>
          </cell>
          <cell r="L203">
            <v>2092866.048</v>
          </cell>
          <cell r="M203">
            <v>2092866.048</v>
          </cell>
          <cell r="N203">
            <v>1366640.1311040006</v>
          </cell>
          <cell r="O203">
            <v>726225.91689599946</v>
          </cell>
          <cell r="Q203">
            <v>3192690</v>
          </cell>
          <cell r="R203">
            <v>2092866.048</v>
          </cell>
          <cell r="T203">
            <v>3192690</v>
          </cell>
          <cell r="U203">
            <v>2095485.4047559449</v>
          </cell>
          <cell r="W203">
            <v>2503622</v>
          </cell>
          <cell r="X203">
            <v>2098108.0398057019</v>
          </cell>
          <cell r="Z203">
            <v>1271000</v>
          </cell>
          <cell r="AA203">
            <v>735588.15000000014</v>
          </cell>
          <cell r="AC203">
            <v>1379004</v>
          </cell>
          <cell r="AD203">
            <v>2152128.4212303082</v>
          </cell>
          <cell r="AE203">
            <v>2152128.4212303082</v>
          </cell>
        </row>
        <row r="204">
          <cell r="A204">
            <v>42095</v>
          </cell>
          <cell r="C204">
            <v>30</v>
          </cell>
          <cell r="D204">
            <v>2025354.24</v>
          </cell>
          <cell r="E204">
            <v>2027889.1013767209</v>
          </cell>
          <cell r="F204">
            <v>2030427.1352958407</v>
          </cell>
          <cell r="G204">
            <v>2071864.4237712661</v>
          </cell>
          <cell r="H204">
            <v>1360004.9237712659</v>
          </cell>
          <cell r="I204">
            <v>722700.00000000012</v>
          </cell>
          <cell r="K204">
            <v>1769187.9452054794</v>
          </cell>
          <cell r="L204">
            <v>2025354.24</v>
          </cell>
          <cell r="M204">
            <v>2025354.24</v>
          </cell>
          <cell r="N204">
            <v>1322554.9655845168</v>
          </cell>
          <cell r="O204">
            <v>702799.27441548335</v>
          </cell>
          <cell r="Q204">
            <v>3089700</v>
          </cell>
          <cell r="R204">
            <v>2025354.24</v>
          </cell>
          <cell r="T204">
            <v>3089700</v>
          </cell>
          <cell r="U204">
            <v>2027889.1013767209</v>
          </cell>
          <cell r="W204">
            <v>2422860</v>
          </cell>
          <cell r="X204">
            <v>2030427.1352958407</v>
          </cell>
          <cell r="Z204">
            <v>1230000</v>
          </cell>
          <cell r="AA204">
            <v>711859.50000000023</v>
          </cell>
          <cell r="AC204">
            <v>1334520</v>
          </cell>
          <cell r="AD204">
            <v>2082704.9237712659</v>
          </cell>
          <cell r="AE204">
            <v>2082704.9237712659</v>
          </cell>
        </row>
        <row r="205">
          <cell r="A205">
            <v>42125</v>
          </cell>
          <cell r="C205">
            <v>31</v>
          </cell>
          <cell r="D205">
            <v>2092866.048</v>
          </cell>
          <cell r="E205">
            <v>2095485.4047559449</v>
          </cell>
          <cell r="F205">
            <v>2098108.0398057019</v>
          </cell>
          <cell r="G205">
            <v>2140926.5712303082</v>
          </cell>
          <cell r="H205">
            <v>1405338.421230308</v>
          </cell>
          <cell r="I205">
            <v>746790.00000000012</v>
          </cell>
          <cell r="K205">
            <v>1828160.8767123288</v>
          </cell>
          <cell r="L205">
            <v>2092866.048</v>
          </cell>
          <cell r="M205">
            <v>2092866.048</v>
          </cell>
          <cell r="N205">
            <v>1366640.1311040006</v>
          </cell>
          <cell r="O205">
            <v>726225.91689599946</v>
          </cell>
          <cell r="Q205">
            <v>3192690</v>
          </cell>
          <cell r="R205">
            <v>2092866.048</v>
          </cell>
          <cell r="T205">
            <v>3192690</v>
          </cell>
          <cell r="U205">
            <v>2095485.4047559449</v>
          </cell>
          <cell r="W205">
            <v>2503622</v>
          </cell>
          <cell r="X205">
            <v>2098108.0398057019</v>
          </cell>
          <cell r="Z205">
            <v>1271000</v>
          </cell>
          <cell r="AA205">
            <v>735588.15000000014</v>
          </cell>
          <cell r="AC205">
            <v>1379004</v>
          </cell>
          <cell r="AD205">
            <v>2152128.4212303082</v>
          </cell>
          <cell r="AE205">
            <v>2152128.4212303082</v>
          </cell>
        </row>
        <row r="206">
          <cell r="A206">
            <v>42156</v>
          </cell>
          <cell r="C206">
            <v>30</v>
          </cell>
          <cell r="D206">
            <v>2025354.24</v>
          </cell>
          <cell r="E206">
            <v>2027889.1013767209</v>
          </cell>
          <cell r="F206">
            <v>2030427.1352958407</v>
          </cell>
          <cell r="G206">
            <v>2071864.4237712661</v>
          </cell>
          <cell r="H206">
            <v>1360004.9237712659</v>
          </cell>
          <cell r="I206">
            <v>722700.00000000012</v>
          </cell>
          <cell r="K206">
            <v>1769187.9452054794</v>
          </cell>
          <cell r="L206">
            <v>2025354.24</v>
          </cell>
          <cell r="M206">
            <v>2025354.24</v>
          </cell>
          <cell r="N206">
            <v>1322554.9655845168</v>
          </cell>
          <cell r="O206">
            <v>702799.27441548335</v>
          </cell>
          <cell r="Q206">
            <v>3089700</v>
          </cell>
          <cell r="R206">
            <v>2025354.24</v>
          </cell>
          <cell r="T206">
            <v>3089700</v>
          </cell>
          <cell r="U206">
            <v>2027889.1013767209</v>
          </cell>
          <cell r="W206">
            <v>2422860</v>
          </cell>
          <cell r="X206">
            <v>2030427.1352958407</v>
          </cell>
          <cell r="Z206">
            <v>1230000</v>
          </cell>
          <cell r="AA206">
            <v>711859.50000000023</v>
          </cell>
          <cell r="AC206">
            <v>1334520</v>
          </cell>
          <cell r="AD206">
            <v>2082704.9237712659</v>
          </cell>
          <cell r="AE206">
            <v>2082704.9237712659</v>
          </cell>
        </row>
        <row r="207">
          <cell r="A207">
            <v>42186</v>
          </cell>
          <cell r="C207">
            <v>31</v>
          </cell>
          <cell r="D207">
            <v>2092866.048</v>
          </cell>
          <cell r="E207">
            <v>2095485.4047559449</v>
          </cell>
          <cell r="F207">
            <v>2098108.0398057019</v>
          </cell>
          <cell r="G207">
            <v>2140926.5712303082</v>
          </cell>
          <cell r="H207">
            <v>1405338.421230308</v>
          </cell>
          <cell r="I207">
            <v>746790.00000000012</v>
          </cell>
          <cell r="K207">
            <v>1828160.8767123288</v>
          </cell>
          <cell r="L207">
            <v>2092866.048</v>
          </cell>
          <cell r="M207">
            <v>2092866.048</v>
          </cell>
          <cell r="N207">
            <v>1366640.1311040006</v>
          </cell>
          <cell r="O207">
            <v>726225.91689599946</v>
          </cell>
          <cell r="Q207">
            <v>3192690</v>
          </cell>
          <cell r="R207">
            <v>2092866.048</v>
          </cell>
          <cell r="T207">
            <v>3192690</v>
          </cell>
          <cell r="U207">
            <v>2095485.4047559449</v>
          </cell>
          <cell r="W207">
            <v>2503622</v>
          </cell>
          <cell r="X207">
            <v>2098108.0398057019</v>
          </cell>
          <cell r="Z207">
            <v>1271000</v>
          </cell>
          <cell r="AA207">
            <v>735588.15000000014</v>
          </cell>
          <cell r="AC207">
            <v>1379004</v>
          </cell>
          <cell r="AD207">
            <v>2152128.4212303082</v>
          </cell>
          <cell r="AE207">
            <v>2152128.4212303082</v>
          </cell>
        </row>
        <row r="208">
          <cell r="A208">
            <v>42217</v>
          </cell>
          <cell r="C208">
            <v>31</v>
          </cell>
          <cell r="D208">
            <v>2092866.048</v>
          </cell>
          <cell r="E208">
            <v>2095485.4047559449</v>
          </cell>
          <cell r="F208">
            <v>2098108.0398057019</v>
          </cell>
          <cell r="G208">
            <v>2140926.5712303082</v>
          </cell>
          <cell r="H208">
            <v>1405338.421230308</v>
          </cell>
          <cell r="I208">
            <v>746790.00000000012</v>
          </cell>
          <cell r="K208">
            <v>1828160.8767123288</v>
          </cell>
          <cell r="L208">
            <v>2092866.048</v>
          </cell>
          <cell r="M208">
            <v>2092866.048</v>
          </cell>
          <cell r="N208">
            <v>1366640.1311040006</v>
          </cell>
          <cell r="O208">
            <v>726225.91689599946</v>
          </cell>
          <cell r="Q208">
            <v>3192690</v>
          </cell>
          <cell r="R208">
            <v>2092866.048</v>
          </cell>
          <cell r="T208">
            <v>3192690</v>
          </cell>
          <cell r="U208">
            <v>2095485.4047559449</v>
          </cell>
          <cell r="W208">
            <v>2503622</v>
          </cell>
          <cell r="X208">
            <v>2098108.0398057019</v>
          </cell>
          <cell r="Z208">
            <v>1271000</v>
          </cell>
          <cell r="AA208">
            <v>735588.15000000014</v>
          </cell>
          <cell r="AC208">
            <v>1379004</v>
          </cell>
          <cell r="AD208">
            <v>2152128.4212303082</v>
          </cell>
          <cell r="AE208">
            <v>2152128.4212303082</v>
          </cell>
        </row>
        <row r="209">
          <cell r="A209">
            <v>42248</v>
          </cell>
          <cell r="C209">
            <v>30</v>
          </cell>
          <cell r="D209">
            <v>2025354.24</v>
          </cell>
          <cell r="E209">
            <v>2027889.1013767209</v>
          </cell>
          <cell r="F209">
            <v>2030427.1352958407</v>
          </cell>
          <cell r="G209">
            <v>2071864.4237712661</v>
          </cell>
          <cell r="H209">
            <v>1360004.9237712659</v>
          </cell>
          <cell r="I209">
            <v>722700.00000000012</v>
          </cell>
          <cell r="K209">
            <v>1769187.9452054794</v>
          </cell>
          <cell r="L209">
            <v>2025354.24</v>
          </cell>
          <cell r="M209">
            <v>2025354.24</v>
          </cell>
          <cell r="N209">
            <v>1322554.9655845168</v>
          </cell>
          <cell r="O209">
            <v>702799.27441548335</v>
          </cell>
          <cell r="Q209">
            <v>3089700</v>
          </cell>
          <cell r="R209">
            <v>2025354.24</v>
          </cell>
          <cell r="T209">
            <v>3089700</v>
          </cell>
          <cell r="U209">
            <v>2027889.1013767209</v>
          </cell>
          <cell r="W209">
            <v>2422860</v>
          </cell>
          <cell r="X209">
            <v>2030427.1352958407</v>
          </cell>
          <cell r="Z209">
            <v>1230000</v>
          </cell>
          <cell r="AA209">
            <v>711859.50000000023</v>
          </cell>
          <cell r="AC209">
            <v>1334520</v>
          </cell>
          <cell r="AD209">
            <v>2082704.9237712659</v>
          </cell>
          <cell r="AE209">
            <v>2082704.9237712659</v>
          </cell>
        </row>
        <row r="210">
          <cell r="A210">
            <v>42278</v>
          </cell>
          <cell r="C210">
            <v>31</v>
          </cell>
          <cell r="D210">
            <v>2092866.048</v>
          </cell>
          <cell r="E210">
            <v>2095485.4047559449</v>
          </cell>
          <cell r="F210">
            <v>2098108.0398057019</v>
          </cell>
          <cell r="G210">
            <v>2140926.5712303082</v>
          </cell>
          <cell r="H210">
            <v>1405338.421230308</v>
          </cell>
          <cell r="I210">
            <v>746790.00000000012</v>
          </cell>
          <cell r="K210">
            <v>1828160.8767123288</v>
          </cell>
          <cell r="L210">
            <v>2092866.048</v>
          </cell>
          <cell r="M210">
            <v>2092866.048</v>
          </cell>
          <cell r="N210">
            <v>1366640.1311040006</v>
          </cell>
          <cell r="O210">
            <v>726225.91689599946</v>
          </cell>
          <cell r="Q210">
            <v>3192690</v>
          </cell>
          <cell r="R210">
            <v>2092866.048</v>
          </cell>
          <cell r="T210">
            <v>3192690</v>
          </cell>
          <cell r="U210">
            <v>2095485.4047559449</v>
          </cell>
          <cell r="W210">
            <v>2503622</v>
          </cell>
          <cell r="X210">
            <v>2098108.0398057019</v>
          </cell>
          <cell r="Z210">
            <v>1271000</v>
          </cell>
          <cell r="AA210">
            <v>735588.15000000014</v>
          </cell>
          <cell r="AC210">
            <v>1379004</v>
          </cell>
          <cell r="AD210">
            <v>2152128.4212303082</v>
          </cell>
          <cell r="AE210">
            <v>2152128.4212303082</v>
          </cell>
        </row>
        <row r="211">
          <cell r="A211">
            <v>42309</v>
          </cell>
          <cell r="C211">
            <v>30</v>
          </cell>
          <cell r="D211">
            <v>2025354.24</v>
          </cell>
          <cell r="E211">
            <v>2027889.1013767209</v>
          </cell>
          <cell r="F211">
            <v>2030427.1352958407</v>
          </cell>
          <cell r="G211">
            <v>2071864.4237712661</v>
          </cell>
          <cell r="H211">
            <v>1360004.9237712659</v>
          </cell>
          <cell r="I211">
            <v>722700.00000000012</v>
          </cell>
          <cell r="K211">
            <v>1769187.9452054794</v>
          </cell>
          <cell r="L211">
            <v>2025354.24</v>
          </cell>
          <cell r="M211">
            <v>2025354.24</v>
          </cell>
          <cell r="N211">
            <v>1322554.9655845168</v>
          </cell>
          <cell r="O211">
            <v>702799.27441548335</v>
          </cell>
          <cell r="Q211">
            <v>3089700</v>
          </cell>
          <cell r="R211">
            <v>2025354.24</v>
          </cell>
          <cell r="T211">
            <v>3089700</v>
          </cell>
          <cell r="U211">
            <v>2027889.1013767209</v>
          </cell>
          <cell r="W211">
            <v>2422860</v>
          </cell>
          <cell r="X211">
            <v>2030427.1352958407</v>
          </cell>
          <cell r="Z211">
            <v>1230000</v>
          </cell>
          <cell r="AA211">
            <v>711859.50000000023</v>
          </cell>
          <cell r="AC211">
            <v>1334520</v>
          </cell>
          <cell r="AD211">
            <v>2082704.9237712659</v>
          </cell>
          <cell r="AE211">
            <v>2082704.9237712659</v>
          </cell>
        </row>
        <row r="212">
          <cell r="A212">
            <v>42339</v>
          </cell>
          <cell r="C212">
            <v>31</v>
          </cell>
          <cell r="D212">
            <v>2092866.048</v>
          </cell>
          <cell r="E212">
            <v>2095485.4047559449</v>
          </cell>
          <cell r="F212">
            <v>2098108.0398057019</v>
          </cell>
          <cell r="G212">
            <v>2140926.5712303082</v>
          </cell>
          <cell r="H212">
            <v>1405338.421230308</v>
          </cell>
          <cell r="I212">
            <v>746790.00000000012</v>
          </cell>
          <cell r="K212">
            <v>1828160.8767123288</v>
          </cell>
          <cell r="L212">
            <v>2092866.048</v>
          </cell>
          <cell r="M212">
            <v>2092866.048</v>
          </cell>
          <cell r="N212">
            <v>1366640.1311040006</v>
          </cell>
          <cell r="O212">
            <v>726225.91689599946</v>
          </cell>
          <cell r="Q212">
            <v>3192690</v>
          </cell>
          <cell r="R212">
            <v>2092866.048</v>
          </cell>
          <cell r="T212">
            <v>3192690</v>
          </cell>
          <cell r="U212">
            <v>2095485.4047559449</v>
          </cell>
          <cell r="W212">
            <v>2503622</v>
          </cell>
          <cell r="X212">
            <v>2098108.0398057019</v>
          </cell>
          <cell r="Z212">
            <v>1271000</v>
          </cell>
          <cell r="AA212">
            <v>735588.15000000014</v>
          </cell>
          <cell r="AC212">
            <v>1379004</v>
          </cell>
          <cell r="AD212">
            <v>2152128.4212303082</v>
          </cell>
          <cell r="AE212">
            <v>2152128.4212303082</v>
          </cell>
        </row>
        <row r="213">
          <cell r="A213">
            <v>42370</v>
          </cell>
          <cell r="C213">
            <v>31</v>
          </cell>
          <cell r="D213">
            <v>2092866.048</v>
          </cell>
          <cell r="E213">
            <v>2095485.4047559449</v>
          </cell>
          <cell r="F213">
            <v>2098108.0398057019</v>
          </cell>
          <cell r="G213">
            <v>2140926.5712303082</v>
          </cell>
          <cell r="H213">
            <v>1405338.421230308</v>
          </cell>
          <cell r="I213">
            <v>746790.00000000012</v>
          </cell>
          <cell r="K213">
            <v>1828160.8767123288</v>
          </cell>
          <cell r="L213">
            <v>2092866.048</v>
          </cell>
          <cell r="M213">
            <v>2092866.048</v>
          </cell>
          <cell r="N213">
            <v>1366640.1311040006</v>
          </cell>
          <cell r="O213">
            <v>726225.91689599946</v>
          </cell>
          <cell r="Q213">
            <v>3192690</v>
          </cell>
          <cell r="R213">
            <v>2092866.048</v>
          </cell>
          <cell r="T213">
            <v>3192690</v>
          </cell>
          <cell r="U213">
            <v>2095485.4047559449</v>
          </cell>
          <cell r="W213">
            <v>2503622</v>
          </cell>
          <cell r="X213">
            <v>2098108.0398057019</v>
          </cell>
          <cell r="Z213">
            <v>1271000</v>
          </cell>
          <cell r="AA213">
            <v>735588.15000000014</v>
          </cell>
          <cell r="AC213">
            <v>1379004</v>
          </cell>
          <cell r="AD213">
            <v>2152128.4212303082</v>
          </cell>
          <cell r="AE213">
            <v>2152128.4212303082</v>
          </cell>
        </row>
        <row r="214">
          <cell r="A214">
            <v>42401</v>
          </cell>
          <cell r="C214">
            <v>29</v>
          </cell>
          <cell r="D214">
            <v>1957842.432</v>
          </cell>
          <cell r="E214">
            <v>1960292.7979974968</v>
          </cell>
          <cell r="F214">
            <v>1962746.2307859792</v>
          </cell>
          <cell r="G214">
            <v>2002802.2763122236</v>
          </cell>
          <cell r="H214">
            <v>1314671.4263122235</v>
          </cell>
          <cell r="I214">
            <v>698610.00000000012</v>
          </cell>
          <cell r="K214">
            <v>1710215.0136986303</v>
          </cell>
          <cell r="L214">
            <v>1957842.432</v>
          </cell>
          <cell r="M214">
            <v>1957842.432</v>
          </cell>
          <cell r="N214">
            <v>1278469.8000650327</v>
          </cell>
          <cell r="O214">
            <v>679372.63193496736</v>
          </cell>
          <cell r="Q214">
            <v>2986710</v>
          </cell>
          <cell r="R214">
            <v>1957842.432</v>
          </cell>
          <cell r="T214">
            <v>2986710</v>
          </cell>
          <cell r="U214">
            <v>1960292.7979974968</v>
          </cell>
          <cell r="W214">
            <v>2342098</v>
          </cell>
          <cell r="X214">
            <v>1962746.2307859792</v>
          </cell>
          <cell r="Z214">
            <v>1189000</v>
          </cell>
          <cell r="AA214">
            <v>688130.85000000009</v>
          </cell>
          <cell r="AC214">
            <v>1290036</v>
          </cell>
          <cell r="AD214">
            <v>2013281.4263122235</v>
          </cell>
          <cell r="AE214">
            <v>2013281.4263122235</v>
          </cell>
        </row>
        <row r="215">
          <cell r="A215">
            <v>42430</v>
          </cell>
          <cell r="C215">
            <v>31</v>
          </cell>
          <cell r="D215">
            <v>2092866.048</v>
          </cell>
          <cell r="E215">
            <v>2095485.4047559449</v>
          </cell>
          <cell r="F215">
            <v>2098108.0398057019</v>
          </cell>
          <cell r="G215">
            <v>2140926.5712303082</v>
          </cell>
          <cell r="H215">
            <v>1405338.421230308</v>
          </cell>
          <cell r="I215">
            <v>746790.00000000012</v>
          </cell>
          <cell r="K215">
            <v>1828160.8767123288</v>
          </cell>
          <cell r="L215">
            <v>2092866.048</v>
          </cell>
          <cell r="M215">
            <v>2092866.048</v>
          </cell>
          <cell r="N215">
            <v>1366640.1311040006</v>
          </cell>
          <cell r="O215">
            <v>726225.91689599946</v>
          </cell>
          <cell r="Q215">
            <v>3192690</v>
          </cell>
          <cell r="R215">
            <v>2092866.048</v>
          </cell>
          <cell r="T215">
            <v>3192690</v>
          </cell>
          <cell r="U215">
            <v>2095485.4047559449</v>
          </cell>
          <cell r="W215">
            <v>2503622</v>
          </cell>
          <cell r="X215">
            <v>2098108.0398057019</v>
          </cell>
          <cell r="Z215">
            <v>1271000</v>
          </cell>
          <cell r="AA215">
            <v>735588.15000000014</v>
          </cell>
          <cell r="AC215">
            <v>1379004</v>
          </cell>
          <cell r="AD215">
            <v>2152128.4212303082</v>
          </cell>
          <cell r="AE215">
            <v>2152128.4212303082</v>
          </cell>
        </row>
        <row r="216">
          <cell r="A216">
            <v>42461</v>
          </cell>
          <cell r="C216">
            <v>30</v>
          </cell>
          <cell r="D216">
            <v>2025354.24</v>
          </cell>
          <cell r="E216">
            <v>2027889.1013767209</v>
          </cell>
          <cell r="F216">
            <v>2030427.1352958407</v>
          </cell>
          <cell r="G216">
            <v>2071864.4237712661</v>
          </cell>
          <cell r="H216">
            <v>1360004.9237712659</v>
          </cell>
          <cell r="I216">
            <v>722700.00000000012</v>
          </cell>
          <cell r="K216">
            <v>1769187.9452054794</v>
          </cell>
          <cell r="L216">
            <v>2025354.24</v>
          </cell>
          <cell r="M216">
            <v>2025354.24</v>
          </cell>
          <cell r="N216">
            <v>1322554.9655845168</v>
          </cell>
          <cell r="O216">
            <v>702799.27441548335</v>
          </cell>
          <cell r="Q216">
            <v>3089700</v>
          </cell>
          <cell r="R216">
            <v>2025354.24</v>
          </cell>
          <cell r="T216">
            <v>3089700</v>
          </cell>
          <cell r="U216">
            <v>2027889.1013767209</v>
          </cell>
          <cell r="W216">
            <v>2422860</v>
          </cell>
          <cell r="X216">
            <v>2030427.1352958407</v>
          </cell>
          <cell r="Z216">
            <v>1230000</v>
          </cell>
          <cell r="AA216">
            <v>711859.50000000023</v>
          </cell>
          <cell r="AC216">
            <v>1334520</v>
          </cell>
          <cell r="AD216">
            <v>2082704.9237712659</v>
          </cell>
          <cell r="AE216">
            <v>2082704.9237712659</v>
          </cell>
        </row>
        <row r="217">
          <cell r="A217">
            <v>42491</v>
          </cell>
          <cell r="C217">
            <v>31</v>
          </cell>
          <cell r="D217">
            <v>2092866.048</v>
          </cell>
          <cell r="E217">
            <v>2095485.4047559449</v>
          </cell>
          <cell r="F217">
            <v>2098108.0398057019</v>
          </cell>
          <cell r="G217">
            <v>2140926.5712303082</v>
          </cell>
          <cell r="H217">
            <v>1405338.421230308</v>
          </cell>
          <cell r="I217">
            <v>746790.00000000012</v>
          </cell>
          <cell r="K217">
            <v>1828160.8767123288</v>
          </cell>
          <cell r="L217">
            <v>2092866.048</v>
          </cell>
          <cell r="M217">
            <v>2092866.048</v>
          </cell>
          <cell r="N217">
            <v>1366640.1311040006</v>
          </cell>
          <cell r="O217">
            <v>726225.91689599946</v>
          </cell>
          <cell r="Q217">
            <v>3192690</v>
          </cell>
          <cell r="R217">
            <v>2092866.048</v>
          </cell>
          <cell r="T217">
            <v>3192690</v>
          </cell>
          <cell r="U217">
            <v>2095485.4047559449</v>
          </cell>
          <cell r="W217">
            <v>2503622</v>
          </cell>
          <cell r="X217">
            <v>2098108.0398057019</v>
          </cell>
          <cell r="Z217">
            <v>1271000</v>
          </cell>
          <cell r="AA217">
            <v>735588.15000000014</v>
          </cell>
          <cell r="AC217">
            <v>1379004</v>
          </cell>
          <cell r="AD217">
            <v>2152128.4212303082</v>
          </cell>
          <cell r="AE217">
            <v>2152128.4212303082</v>
          </cell>
        </row>
        <row r="218">
          <cell r="A218">
            <v>42522</v>
          </cell>
          <cell r="C218">
            <v>30</v>
          </cell>
          <cell r="D218">
            <v>2025354.24</v>
          </cell>
          <cell r="E218">
            <v>2027889.1013767209</v>
          </cell>
          <cell r="F218">
            <v>2030427.1352958407</v>
          </cell>
          <cell r="G218">
            <v>2071864.4237712661</v>
          </cell>
          <cell r="H218">
            <v>1360004.9237712659</v>
          </cell>
          <cell r="I218">
            <v>722700.00000000012</v>
          </cell>
          <cell r="K218">
            <v>1769187.9452054794</v>
          </cell>
          <cell r="L218">
            <v>2025354.24</v>
          </cell>
          <cell r="M218">
            <v>2025354.24</v>
          </cell>
          <cell r="N218">
            <v>1322554.9655845168</v>
          </cell>
          <cell r="O218">
            <v>702799.27441548335</v>
          </cell>
          <cell r="Q218">
            <v>3089700</v>
          </cell>
          <cell r="R218">
            <v>2025354.24</v>
          </cell>
          <cell r="T218">
            <v>3089700</v>
          </cell>
          <cell r="U218">
            <v>2027889.1013767209</v>
          </cell>
          <cell r="W218">
            <v>2422860</v>
          </cell>
          <cell r="X218">
            <v>2030427.1352958407</v>
          </cell>
          <cell r="Z218">
            <v>1230000</v>
          </cell>
          <cell r="AA218">
            <v>711859.50000000023</v>
          </cell>
          <cell r="AC218">
            <v>1334520</v>
          </cell>
          <cell r="AD218">
            <v>2082704.9237712659</v>
          </cell>
          <cell r="AE218">
            <v>2082704.9237712659</v>
          </cell>
        </row>
        <row r="219">
          <cell r="A219">
            <v>42552</v>
          </cell>
          <cell r="C219">
            <v>31</v>
          </cell>
          <cell r="D219">
            <v>2092866.048</v>
          </cell>
          <cell r="E219">
            <v>2095485.4047559449</v>
          </cell>
          <cell r="F219">
            <v>2098108.0398057019</v>
          </cell>
          <cell r="G219">
            <v>2140926.5712303082</v>
          </cell>
          <cell r="H219">
            <v>1405338.421230308</v>
          </cell>
          <cell r="I219">
            <v>746790.00000000012</v>
          </cell>
          <cell r="K219">
            <v>1828160.8767123288</v>
          </cell>
          <cell r="L219">
            <v>2092866.048</v>
          </cell>
          <cell r="M219">
            <v>2092866.048</v>
          </cell>
          <cell r="N219">
            <v>1366640.1311040006</v>
          </cell>
          <cell r="O219">
            <v>726225.91689599946</v>
          </cell>
          <cell r="Q219">
            <v>3192690</v>
          </cell>
          <cell r="R219">
            <v>2092866.048</v>
          </cell>
          <cell r="T219">
            <v>3192690</v>
          </cell>
          <cell r="U219">
            <v>2095485.4047559449</v>
          </cell>
          <cell r="W219">
            <v>2503622</v>
          </cell>
          <cell r="X219">
            <v>2098108.0398057019</v>
          </cell>
          <cell r="Z219">
            <v>1271000</v>
          </cell>
          <cell r="AA219">
            <v>735588.15000000014</v>
          </cell>
          <cell r="AC219">
            <v>1379004</v>
          </cell>
          <cell r="AD219">
            <v>2152128.4212303082</v>
          </cell>
          <cell r="AE219">
            <v>2152128.4212303082</v>
          </cell>
        </row>
        <row r="220">
          <cell r="A220">
            <v>42583</v>
          </cell>
          <cell r="C220">
            <v>31</v>
          </cell>
          <cell r="D220">
            <v>2092866.048</v>
          </cell>
          <cell r="E220">
            <v>2095485.4047559449</v>
          </cell>
          <cell r="F220">
            <v>2098108.0398057019</v>
          </cell>
          <cell r="G220">
            <v>2140926.5712303082</v>
          </cell>
          <cell r="H220">
            <v>1405338.421230308</v>
          </cell>
          <cell r="I220">
            <v>746790.00000000012</v>
          </cell>
          <cell r="K220">
            <v>1828160.8767123288</v>
          </cell>
          <cell r="L220">
            <v>2092866.048</v>
          </cell>
          <cell r="M220">
            <v>2092866.048</v>
          </cell>
          <cell r="N220">
            <v>1366640.1311040006</v>
          </cell>
          <cell r="O220">
            <v>726225.91689599946</v>
          </cell>
          <cell r="Q220">
            <v>3192690</v>
          </cell>
          <cell r="R220">
            <v>2092866.048</v>
          </cell>
          <cell r="T220">
            <v>3192690</v>
          </cell>
          <cell r="U220">
            <v>2095485.4047559449</v>
          </cell>
          <cell r="W220">
            <v>2503622</v>
          </cell>
          <cell r="X220">
            <v>2098108.0398057019</v>
          </cell>
          <cell r="Z220">
            <v>1271000</v>
          </cell>
          <cell r="AA220">
            <v>735588.15000000014</v>
          </cell>
          <cell r="AC220">
            <v>1379004</v>
          </cell>
          <cell r="AD220">
            <v>2152128.4212303082</v>
          </cell>
          <cell r="AE220">
            <v>2152128.4212303082</v>
          </cell>
        </row>
        <row r="221">
          <cell r="A221">
            <v>42614</v>
          </cell>
          <cell r="C221">
            <v>30</v>
          </cell>
          <cell r="D221">
            <v>2025354.24</v>
          </cell>
          <cell r="E221">
            <v>2027889.1013767209</v>
          </cell>
          <cell r="F221">
            <v>2030427.1352958407</v>
          </cell>
          <cell r="G221">
            <v>2071864.4237712661</v>
          </cell>
          <cell r="H221">
            <v>1360004.9237712659</v>
          </cell>
          <cell r="I221">
            <v>722700.00000000012</v>
          </cell>
          <cell r="K221">
            <v>1769187.9452054794</v>
          </cell>
          <cell r="L221">
            <v>2025354.24</v>
          </cell>
          <cell r="M221">
            <v>2025354.24</v>
          </cell>
          <cell r="N221">
            <v>1322554.9655845168</v>
          </cell>
          <cell r="O221">
            <v>702799.27441548335</v>
          </cell>
          <cell r="Q221">
            <v>3089700</v>
          </cell>
          <cell r="R221">
            <v>2025354.24</v>
          </cell>
          <cell r="T221">
            <v>3089700</v>
          </cell>
          <cell r="U221">
            <v>2027889.1013767209</v>
          </cell>
          <cell r="W221">
            <v>2422860</v>
          </cell>
          <cell r="X221">
            <v>2030427.1352958407</v>
          </cell>
          <cell r="Z221">
            <v>1230000</v>
          </cell>
          <cell r="AA221">
            <v>711859.50000000023</v>
          </cell>
          <cell r="AC221">
            <v>1334520</v>
          </cell>
          <cell r="AD221">
            <v>2082704.9237712659</v>
          </cell>
          <cell r="AE221">
            <v>2082704.9237712659</v>
          </cell>
        </row>
        <row r="222">
          <cell r="A222">
            <v>42644</v>
          </cell>
          <cell r="C222">
            <v>31</v>
          </cell>
          <cell r="D222">
            <v>2092866.048</v>
          </cell>
          <cell r="E222">
            <v>2095485.4047559449</v>
          </cell>
          <cell r="F222">
            <v>2098108.0398057019</v>
          </cell>
          <cell r="G222">
            <v>2140926.5712303082</v>
          </cell>
          <cell r="H222">
            <v>1405338.421230308</v>
          </cell>
          <cell r="I222">
            <v>746790.00000000012</v>
          </cell>
          <cell r="K222">
            <v>1828160.8767123288</v>
          </cell>
          <cell r="L222">
            <v>2092866.048</v>
          </cell>
          <cell r="M222">
            <v>2092866.048</v>
          </cell>
          <cell r="N222">
            <v>1366640.1311040006</v>
          </cell>
          <cell r="O222">
            <v>726225.91689599946</v>
          </cell>
          <cell r="Q222">
            <v>3192690</v>
          </cell>
          <cell r="R222">
            <v>2092866.048</v>
          </cell>
          <cell r="T222">
            <v>3192690</v>
          </cell>
          <cell r="U222">
            <v>2095485.4047559449</v>
          </cell>
          <cell r="W222">
            <v>2503622</v>
          </cell>
          <cell r="X222">
            <v>2098108.0398057019</v>
          </cell>
          <cell r="Z222">
            <v>1271000</v>
          </cell>
          <cell r="AA222">
            <v>735588.15000000014</v>
          </cell>
          <cell r="AC222">
            <v>1379004</v>
          </cell>
          <cell r="AD222">
            <v>2152128.4212303082</v>
          </cell>
          <cell r="AE222">
            <v>2152128.4212303082</v>
          </cell>
        </row>
        <row r="223">
          <cell r="A223">
            <v>42675</v>
          </cell>
          <cell r="C223">
            <v>30</v>
          </cell>
          <cell r="D223">
            <v>2025354.24</v>
          </cell>
          <cell r="E223">
            <v>2027889.1013767209</v>
          </cell>
          <cell r="F223">
            <v>2030427.1352958407</v>
          </cell>
          <cell r="G223">
            <v>2071864.4237712661</v>
          </cell>
          <cell r="H223">
            <v>1360004.9237712659</v>
          </cell>
          <cell r="I223">
            <v>722700.00000000012</v>
          </cell>
          <cell r="K223">
            <v>1769187.9452054794</v>
          </cell>
          <cell r="L223">
            <v>2025354.24</v>
          </cell>
          <cell r="M223">
            <v>2025354.24</v>
          </cell>
          <cell r="N223">
            <v>1322554.9655845168</v>
          </cell>
          <cell r="O223">
            <v>702799.27441548335</v>
          </cell>
          <cell r="Q223">
            <v>3089700</v>
          </cell>
          <cell r="R223">
            <v>2025354.24</v>
          </cell>
          <cell r="T223">
            <v>3089700</v>
          </cell>
          <cell r="U223">
            <v>2027889.1013767209</v>
          </cell>
          <cell r="W223">
            <v>2422860</v>
          </cell>
          <cell r="X223">
            <v>2030427.1352958407</v>
          </cell>
          <cell r="Z223">
            <v>1230000</v>
          </cell>
          <cell r="AA223">
            <v>711859.50000000023</v>
          </cell>
          <cell r="AC223">
            <v>1334520</v>
          </cell>
          <cell r="AD223">
            <v>2082704.9237712659</v>
          </cell>
          <cell r="AE223">
            <v>2082704.9237712659</v>
          </cell>
        </row>
        <row r="224">
          <cell r="A224">
            <v>42705</v>
          </cell>
          <cell r="C224">
            <v>31</v>
          </cell>
          <cell r="D224">
            <v>2092866.048</v>
          </cell>
          <cell r="E224">
            <v>2095485.4047559449</v>
          </cell>
          <cell r="F224">
            <v>2098108.0398057019</v>
          </cell>
          <cell r="G224">
            <v>2140926.5712303082</v>
          </cell>
          <cell r="H224">
            <v>1405338.421230308</v>
          </cell>
          <cell r="I224">
            <v>746790.00000000012</v>
          </cell>
          <cell r="K224">
            <v>1828160.8767123288</v>
          </cell>
          <cell r="L224">
            <v>2092866.048</v>
          </cell>
          <cell r="M224">
            <v>2092866.048</v>
          </cell>
          <cell r="N224">
            <v>1366640.1311040006</v>
          </cell>
          <cell r="O224">
            <v>726225.91689599946</v>
          </cell>
          <cell r="Q224">
            <v>3192690</v>
          </cell>
          <cell r="R224">
            <v>2092866.048</v>
          </cell>
          <cell r="T224">
            <v>3192690</v>
          </cell>
          <cell r="U224">
            <v>2095485.4047559449</v>
          </cell>
          <cell r="W224">
            <v>2503622</v>
          </cell>
          <cell r="X224">
            <v>2098108.0398057019</v>
          </cell>
          <cell r="Z224">
            <v>1271000</v>
          </cell>
          <cell r="AA224">
            <v>735588.15000000014</v>
          </cell>
          <cell r="AC224">
            <v>1379004</v>
          </cell>
          <cell r="AD224">
            <v>2152128.4212303082</v>
          </cell>
          <cell r="AE224">
            <v>2152128.4212303082</v>
          </cell>
        </row>
        <row r="225">
          <cell r="A225">
            <v>42736</v>
          </cell>
          <cell r="C225">
            <v>31</v>
          </cell>
          <cell r="D225">
            <v>2092866.048</v>
          </cell>
          <cell r="E225">
            <v>2095485.4047559449</v>
          </cell>
          <cell r="F225">
            <v>2098108.0398057019</v>
          </cell>
          <cell r="G225">
            <v>2140926.5712303082</v>
          </cell>
          <cell r="H225">
            <v>1405338.421230308</v>
          </cell>
          <cell r="I225">
            <v>746790.00000000012</v>
          </cell>
          <cell r="K225">
            <v>1828160.8767123288</v>
          </cell>
          <cell r="L225">
            <v>2092866.048</v>
          </cell>
          <cell r="M225">
            <v>2092866.048</v>
          </cell>
          <cell r="N225">
            <v>1366640.1311040006</v>
          </cell>
          <cell r="O225">
            <v>726225.91689599946</v>
          </cell>
          <cell r="Q225">
            <v>3192690</v>
          </cell>
          <cell r="R225">
            <v>2092866.048</v>
          </cell>
          <cell r="T225">
            <v>3192690</v>
          </cell>
          <cell r="U225">
            <v>2095485.4047559449</v>
          </cell>
          <cell r="W225">
            <v>2503622</v>
          </cell>
          <cell r="X225">
            <v>2098108.0398057019</v>
          </cell>
          <cell r="Z225">
            <v>1271000</v>
          </cell>
          <cell r="AA225">
            <v>735588.15000000014</v>
          </cell>
          <cell r="AC225">
            <v>1379004</v>
          </cell>
          <cell r="AD225">
            <v>2152128.4212303082</v>
          </cell>
          <cell r="AE225">
            <v>2152128.4212303082</v>
          </cell>
        </row>
        <row r="226">
          <cell r="A226">
            <v>42767</v>
          </cell>
          <cell r="C226">
            <v>28</v>
          </cell>
          <cell r="D226">
            <v>1890330.6240000003</v>
          </cell>
          <cell r="E226">
            <v>1892696.4946182731</v>
          </cell>
          <cell r="F226">
            <v>1895065.3262761182</v>
          </cell>
          <cell r="G226">
            <v>1933740.1288531818</v>
          </cell>
          <cell r="H226">
            <v>1269337.9288531817</v>
          </cell>
          <cell r="I226">
            <v>674520.00000000012</v>
          </cell>
          <cell r="K226">
            <v>1651242.0821917809</v>
          </cell>
          <cell r="L226">
            <v>1890330.6240000003</v>
          </cell>
          <cell r="M226">
            <v>1890330.6240000003</v>
          </cell>
          <cell r="N226">
            <v>1234384.6345455493</v>
          </cell>
          <cell r="O226">
            <v>655945.98945445125</v>
          </cell>
          <cell r="Q226">
            <v>2883720</v>
          </cell>
          <cell r="R226">
            <v>1890330.6240000003</v>
          </cell>
          <cell r="T226">
            <v>2883720</v>
          </cell>
          <cell r="U226">
            <v>1892696.4946182731</v>
          </cell>
          <cell r="W226">
            <v>2261336</v>
          </cell>
          <cell r="X226">
            <v>1895065.3262761182</v>
          </cell>
          <cell r="Z226">
            <v>1148000</v>
          </cell>
          <cell r="AA226">
            <v>664402.20000000019</v>
          </cell>
          <cell r="AC226">
            <v>1245552</v>
          </cell>
          <cell r="AD226">
            <v>1943857.9288531817</v>
          </cell>
          <cell r="AE226">
            <v>1943857.9288531817</v>
          </cell>
        </row>
        <row r="227">
          <cell r="A227">
            <v>42795</v>
          </cell>
          <cell r="C227">
            <v>31</v>
          </cell>
          <cell r="D227">
            <v>2092866.048</v>
          </cell>
          <cell r="E227">
            <v>2095485.4047559449</v>
          </cell>
          <cell r="F227">
            <v>2098108.0398057019</v>
          </cell>
          <cell r="G227">
            <v>2140926.5712303082</v>
          </cell>
          <cell r="H227">
            <v>1405338.421230308</v>
          </cell>
          <cell r="I227">
            <v>746790.00000000012</v>
          </cell>
          <cell r="K227">
            <v>1828160.8767123288</v>
          </cell>
          <cell r="L227">
            <v>2092866.048</v>
          </cell>
          <cell r="M227">
            <v>2092866.048</v>
          </cell>
          <cell r="N227">
            <v>1366640.1311040006</v>
          </cell>
          <cell r="O227">
            <v>726225.91689599946</v>
          </cell>
          <cell r="Q227">
            <v>3192690</v>
          </cell>
          <cell r="R227">
            <v>2092866.048</v>
          </cell>
          <cell r="T227">
            <v>3192690</v>
          </cell>
          <cell r="U227">
            <v>2095485.4047559449</v>
          </cell>
          <cell r="W227">
            <v>2503622</v>
          </cell>
          <cell r="X227">
            <v>2098108.0398057019</v>
          </cell>
          <cell r="Z227">
            <v>1271000</v>
          </cell>
          <cell r="AA227">
            <v>735588.15000000014</v>
          </cell>
          <cell r="AC227">
            <v>1379004</v>
          </cell>
          <cell r="AD227">
            <v>2152128.4212303082</v>
          </cell>
          <cell r="AE227">
            <v>2152128.4212303082</v>
          </cell>
        </row>
        <row r="228">
          <cell r="A228">
            <v>42826</v>
          </cell>
          <cell r="C228">
            <v>30</v>
          </cell>
          <cell r="D228">
            <v>2025354.24</v>
          </cell>
          <cell r="E228">
            <v>2027889.1013767209</v>
          </cell>
          <cell r="F228">
            <v>2030427.1352958407</v>
          </cell>
          <cell r="G228">
            <v>2071864.4237712661</v>
          </cell>
          <cell r="H228">
            <v>1360004.9237712659</v>
          </cell>
          <cell r="I228">
            <v>722700.00000000012</v>
          </cell>
          <cell r="K228">
            <v>1769187.9452054794</v>
          </cell>
          <cell r="L228">
            <v>2025354.24</v>
          </cell>
          <cell r="M228">
            <v>2025354.24</v>
          </cell>
          <cell r="N228">
            <v>1322554.9655845168</v>
          </cell>
          <cell r="O228">
            <v>702799.27441548335</v>
          </cell>
          <cell r="Q228">
            <v>3089700</v>
          </cell>
          <cell r="R228">
            <v>2025354.24</v>
          </cell>
          <cell r="T228">
            <v>3089700</v>
          </cell>
          <cell r="U228">
            <v>2027889.1013767209</v>
          </cell>
          <cell r="W228">
            <v>2422860</v>
          </cell>
          <cell r="X228">
            <v>2030427.1352958407</v>
          </cell>
          <cell r="Z228">
            <v>1230000</v>
          </cell>
          <cell r="AA228">
            <v>711859.50000000023</v>
          </cell>
          <cell r="AC228">
            <v>1334520</v>
          </cell>
          <cell r="AD228">
            <v>2082704.9237712659</v>
          </cell>
          <cell r="AE228">
            <v>2082704.9237712659</v>
          </cell>
        </row>
        <row r="229">
          <cell r="A229">
            <v>42856</v>
          </cell>
          <cell r="C229">
            <v>31</v>
          </cell>
          <cell r="D229">
            <v>2092866.048</v>
          </cell>
          <cell r="E229">
            <v>2095485.4047559449</v>
          </cell>
          <cell r="F229">
            <v>2098108.0398057019</v>
          </cell>
          <cell r="G229">
            <v>2140926.5712303082</v>
          </cell>
          <cell r="H229">
            <v>1405338.421230308</v>
          </cell>
          <cell r="I229">
            <v>746790.00000000012</v>
          </cell>
          <cell r="K229">
            <v>1828160.8767123288</v>
          </cell>
          <cell r="L229">
            <v>2092866.048</v>
          </cell>
          <cell r="M229">
            <v>2092866.048</v>
          </cell>
          <cell r="N229">
            <v>1366640.1311040006</v>
          </cell>
          <cell r="O229">
            <v>726225.91689599946</v>
          </cell>
          <cell r="Q229">
            <v>3192690</v>
          </cell>
          <cell r="R229">
            <v>2092866.048</v>
          </cell>
          <cell r="T229">
            <v>3192690</v>
          </cell>
          <cell r="U229">
            <v>2095485.4047559449</v>
          </cell>
          <cell r="W229">
            <v>2503622</v>
          </cell>
          <cell r="X229">
            <v>2098108.0398057019</v>
          </cell>
          <cell r="Z229">
            <v>1271000</v>
          </cell>
          <cell r="AA229">
            <v>735588.15000000014</v>
          </cell>
          <cell r="AC229">
            <v>1379004</v>
          </cell>
          <cell r="AD229">
            <v>2152128.4212303082</v>
          </cell>
          <cell r="AE229">
            <v>2152128.4212303082</v>
          </cell>
        </row>
        <row r="230">
          <cell r="A230">
            <v>42887</v>
          </cell>
          <cell r="C230">
            <v>30</v>
          </cell>
          <cell r="D230">
            <v>2025354.24</v>
          </cell>
          <cell r="E230">
            <v>2027889.1013767209</v>
          </cell>
          <cell r="F230">
            <v>2030427.1352958407</v>
          </cell>
          <cell r="G230">
            <v>2071864.4237712661</v>
          </cell>
          <cell r="H230">
            <v>1360004.9237712659</v>
          </cell>
          <cell r="I230">
            <v>722700.00000000012</v>
          </cell>
          <cell r="K230">
            <v>1769187.9452054794</v>
          </cell>
          <cell r="L230">
            <v>2025354.24</v>
          </cell>
          <cell r="M230">
            <v>2025354.24</v>
          </cell>
          <cell r="N230">
            <v>1322554.9655845168</v>
          </cell>
          <cell r="O230">
            <v>702799.27441548335</v>
          </cell>
          <cell r="Q230">
            <v>3089700</v>
          </cell>
          <cell r="R230">
            <v>2025354.24</v>
          </cell>
          <cell r="T230">
            <v>3089700</v>
          </cell>
          <cell r="U230">
            <v>2027889.1013767209</v>
          </cell>
          <cell r="W230">
            <v>2422860</v>
          </cell>
          <cell r="X230">
            <v>2030427.1352958407</v>
          </cell>
          <cell r="Z230">
            <v>1230000</v>
          </cell>
          <cell r="AA230">
            <v>711859.50000000023</v>
          </cell>
          <cell r="AC230">
            <v>1334520</v>
          </cell>
          <cell r="AD230">
            <v>2082704.9237712659</v>
          </cell>
          <cell r="AE230">
            <v>2082704.9237712659</v>
          </cell>
        </row>
        <row r="231">
          <cell r="A231">
            <v>42917</v>
          </cell>
          <cell r="C231">
            <v>31</v>
          </cell>
          <cell r="D231">
            <v>2092866.048</v>
          </cell>
          <cell r="E231">
            <v>2095485.4047559449</v>
          </cell>
          <cell r="F231">
            <v>2098108.0398057019</v>
          </cell>
          <cell r="G231">
            <v>2140926.5712303082</v>
          </cell>
          <cell r="H231">
            <v>1405338.421230308</v>
          </cell>
          <cell r="I231">
            <v>746790.00000000012</v>
          </cell>
          <cell r="K231">
            <v>1828160.8767123288</v>
          </cell>
          <cell r="L231">
            <v>2092866.048</v>
          </cell>
          <cell r="M231">
            <v>2092866.048</v>
          </cell>
          <cell r="N231">
            <v>1366640.1311040006</v>
          </cell>
          <cell r="O231">
            <v>726225.91689599946</v>
          </cell>
          <cell r="Q231">
            <v>3192690</v>
          </cell>
          <cell r="R231">
            <v>2092866.048</v>
          </cell>
          <cell r="T231">
            <v>3192690</v>
          </cell>
          <cell r="U231">
            <v>2095485.4047559449</v>
          </cell>
          <cell r="W231">
            <v>2503622</v>
          </cell>
          <cell r="X231">
            <v>2098108.0398057019</v>
          </cell>
          <cell r="Z231">
            <v>1271000</v>
          </cell>
          <cell r="AA231">
            <v>735588.15000000014</v>
          </cell>
          <cell r="AC231">
            <v>1379004</v>
          </cell>
          <cell r="AD231">
            <v>2152128.4212303082</v>
          </cell>
          <cell r="AE231">
            <v>2152128.4212303082</v>
          </cell>
        </row>
        <row r="232">
          <cell r="A232">
            <v>42948</v>
          </cell>
          <cell r="C232">
            <v>31</v>
          </cell>
          <cell r="D232">
            <v>2092866.048</v>
          </cell>
          <cell r="E232">
            <v>2095485.4047559449</v>
          </cell>
          <cell r="F232">
            <v>2098108.0398057019</v>
          </cell>
          <cell r="G232">
            <v>2140926.5712303082</v>
          </cell>
          <cell r="H232">
            <v>1405338.421230308</v>
          </cell>
          <cell r="I232">
            <v>746790.00000000012</v>
          </cell>
          <cell r="K232">
            <v>1828160.8767123288</v>
          </cell>
          <cell r="L232">
            <v>2092866.048</v>
          </cell>
          <cell r="M232">
            <v>2092866.048</v>
          </cell>
          <cell r="N232">
            <v>1366640.1311040006</v>
          </cell>
          <cell r="O232">
            <v>726225.91689599946</v>
          </cell>
          <cell r="Q232">
            <v>3192690</v>
          </cell>
          <cell r="R232">
            <v>2092866.048</v>
          </cell>
          <cell r="T232">
            <v>3192690</v>
          </cell>
          <cell r="U232">
            <v>2095485.4047559449</v>
          </cell>
          <cell r="W232">
            <v>2503622</v>
          </cell>
          <cell r="X232">
            <v>2098108.0398057019</v>
          </cell>
          <cell r="Z232">
            <v>1271000</v>
          </cell>
          <cell r="AA232">
            <v>735588.15000000014</v>
          </cell>
          <cell r="AC232">
            <v>1379004</v>
          </cell>
          <cell r="AD232">
            <v>2152128.4212303082</v>
          </cell>
          <cell r="AE232">
            <v>2152128.4212303082</v>
          </cell>
        </row>
        <row r="233">
          <cell r="A233">
            <v>42979</v>
          </cell>
          <cell r="C233">
            <v>30</v>
          </cell>
          <cell r="D233">
            <v>2025354.24</v>
          </cell>
          <cell r="E233">
            <v>2027889.1013767209</v>
          </cell>
          <cell r="F233">
            <v>2030427.1352958407</v>
          </cell>
          <cell r="G233">
            <v>2071864.4237712661</v>
          </cell>
          <cell r="H233">
            <v>1360004.9237712659</v>
          </cell>
          <cell r="I233">
            <v>722700.00000000012</v>
          </cell>
          <cell r="K233">
            <v>1769187.9452054794</v>
          </cell>
          <cell r="L233">
            <v>2025354.24</v>
          </cell>
          <cell r="M233">
            <v>2025354.24</v>
          </cell>
          <cell r="N233">
            <v>1322554.9655845168</v>
          </cell>
          <cell r="O233">
            <v>702799.27441548335</v>
          </cell>
          <cell r="Q233">
            <v>3089700</v>
          </cell>
          <cell r="R233">
            <v>2025354.24</v>
          </cell>
          <cell r="T233">
            <v>3089700</v>
          </cell>
          <cell r="U233">
            <v>2027889.1013767209</v>
          </cell>
          <cell r="W233">
            <v>2422860</v>
          </cell>
          <cell r="X233">
            <v>2030427.1352958407</v>
          </cell>
          <cell r="Z233">
            <v>1230000</v>
          </cell>
          <cell r="AA233">
            <v>711859.50000000023</v>
          </cell>
          <cell r="AC233">
            <v>1334520</v>
          </cell>
          <cell r="AD233">
            <v>2082704.9237712659</v>
          </cell>
          <cell r="AE233">
            <v>2082704.9237712659</v>
          </cell>
        </row>
        <row r="234">
          <cell r="A234">
            <v>43009</v>
          </cell>
          <cell r="C234">
            <v>31</v>
          </cell>
          <cell r="D234">
            <v>2092866.048</v>
          </cell>
          <cell r="E234">
            <v>2095485.4047559449</v>
          </cell>
          <cell r="F234">
            <v>2098108.0398057019</v>
          </cell>
          <cell r="G234">
            <v>2140926.5712303082</v>
          </cell>
          <cell r="H234">
            <v>1405338.421230308</v>
          </cell>
          <cell r="I234">
            <v>746790.00000000012</v>
          </cell>
          <cell r="K234">
            <v>1828160.8767123288</v>
          </cell>
          <cell r="L234">
            <v>2092866.048</v>
          </cell>
          <cell r="M234">
            <v>2092866.048</v>
          </cell>
          <cell r="N234">
            <v>1366640.1311040006</v>
          </cell>
          <cell r="O234">
            <v>726225.91689599946</v>
          </cell>
          <cell r="Q234">
            <v>3192690</v>
          </cell>
          <cell r="R234">
            <v>2092866.048</v>
          </cell>
          <cell r="T234">
            <v>3192690</v>
          </cell>
          <cell r="U234">
            <v>2095485.4047559449</v>
          </cell>
          <cell r="W234">
            <v>2503622</v>
          </cell>
          <cell r="X234">
            <v>2098108.0398057019</v>
          </cell>
          <cell r="Z234">
            <v>1271000</v>
          </cell>
          <cell r="AA234">
            <v>735588.15000000014</v>
          </cell>
          <cell r="AC234">
            <v>1379004</v>
          </cell>
          <cell r="AD234">
            <v>2152128.4212303082</v>
          </cell>
          <cell r="AE234">
            <v>2152128.4212303082</v>
          </cell>
        </row>
        <row r="235">
          <cell r="A235">
            <v>43040</v>
          </cell>
          <cell r="C235">
            <v>30</v>
          </cell>
          <cell r="D235">
            <v>2025354.24</v>
          </cell>
          <cell r="E235">
            <v>2027889.1013767209</v>
          </cell>
          <cell r="F235">
            <v>2030427.1352958407</v>
          </cell>
          <cell r="G235">
            <v>2071864.4237712661</v>
          </cell>
          <cell r="H235">
            <v>1360004.9237712659</v>
          </cell>
          <cell r="I235">
            <v>722700.00000000012</v>
          </cell>
          <cell r="K235">
            <v>1769187.9452054794</v>
          </cell>
          <cell r="L235">
            <v>2025354.24</v>
          </cell>
          <cell r="M235">
            <v>2025354.24</v>
          </cell>
          <cell r="N235">
            <v>1322554.9655845168</v>
          </cell>
          <cell r="O235">
            <v>702799.27441548335</v>
          </cell>
          <cell r="Q235">
            <v>3089700</v>
          </cell>
          <cell r="R235">
            <v>2025354.24</v>
          </cell>
          <cell r="T235">
            <v>3089700</v>
          </cell>
          <cell r="U235">
            <v>2027889.1013767209</v>
          </cell>
          <cell r="W235">
            <v>2422860</v>
          </cell>
          <cell r="X235">
            <v>2030427.1352958407</v>
          </cell>
          <cell r="Z235">
            <v>1230000</v>
          </cell>
          <cell r="AA235">
            <v>711859.50000000023</v>
          </cell>
          <cell r="AC235">
            <v>1334520</v>
          </cell>
          <cell r="AD235">
            <v>2082704.9237712659</v>
          </cell>
          <cell r="AE235">
            <v>2082704.9237712659</v>
          </cell>
        </row>
        <row r="236">
          <cell r="A236">
            <v>43070</v>
          </cell>
          <cell r="C236">
            <v>31</v>
          </cell>
          <cell r="D236">
            <v>2092866.048</v>
          </cell>
          <cell r="E236">
            <v>2095485.4047559449</v>
          </cell>
          <cell r="F236">
            <v>2098108.0398057019</v>
          </cell>
          <cell r="G236">
            <v>2140926.5712303082</v>
          </cell>
          <cell r="H236">
            <v>1405338.421230308</v>
          </cell>
          <cell r="I236">
            <v>746790.00000000012</v>
          </cell>
          <cell r="K236">
            <v>1828160.8767123288</v>
          </cell>
          <cell r="L236">
            <v>2092866.048</v>
          </cell>
          <cell r="M236">
            <v>2092866.048</v>
          </cell>
          <cell r="N236">
            <v>1366640.1311040006</v>
          </cell>
          <cell r="O236">
            <v>726225.91689599946</v>
          </cell>
          <cell r="Q236">
            <v>3192690</v>
          </cell>
          <cell r="R236">
            <v>2092866.048</v>
          </cell>
          <cell r="T236">
            <v>3192690</v>
          </cell>
          <cell r="U236">
            <v>2095485.4047559449</v>
          </cell>
          <cell r="W236">
            <v>2503622</v>
          </cell>
          <cell r="X236">
            <v>2098108.0398057019</v>
          </cell>
          <cell r="Z236">
            <v>1271000</v>
          </cell>
          <cell r="AA236">
            <v>735588.15000000014</v>
          </cell>
          <cell r="AC236">
            <v>1379004</v>
          </cell>
          <cell r="AD236">
            <v>2152128.4212303082</v>
          </cell>
          <cell r="AE236">
            <v>2152128.4212303082</v>
          </cell>
        </row>
        <row r="237">
          <cell r="A237">
            <v>43101</v>
          </cell>
          <cell r="C237">
            <v>31</v>
          </cell>
          <cell r="D237">
            <v>2092866.048</v>
          </cell>
          <cell r="E237">
            <v>2095485.4047559449</v>
          </cell>
          <cell r="F237">
            <v>2098108.0398057019</v>
          </cell>
          <cell r="G237">
            <v>2140926.5712303082</v>
          </cell>
          <cell r="H237">
            <v>1405338.421230308</v>
          </cell>
          <cell r="I237">
            <v>746790.00000000012</v>
          </cell>
          <cell r="K237">
            <v>1828160.8767123288</v>
          </cell>
          <cell r="L237">
            <v>2092866.048</v>
          </cell>
          <cell r="M237">
            <v>2092866.048</v>
          </cell>
          <cell r="N237">
            <v>1366640.1311040006</v>
          </cell>
          <cell r="O237">
            <v>726225.91689599946</v>
          </cell>
          <cell r="Q237">
            <v>3192690</v>
          </cell>
          <cell r="R237">
            <v>2092866.048</v>
          </cell>
          <cell r="T237">
            <v>3192690</v>
          </cell>
          <cell r="U237">
            <v>2095485.4047559449</v>
          </cell>
          <cell r="W237">
            <v>2503622</v>
          </cell>
          <cell r="X237">
            <v>2098108.0398057019</v>
          </cell>
          <cell r="Z237">
            <v>1271000</v>
          </cell>
          <cell r="AA237">
            <v>735588.15000000014</v>
          </cell>
          <cell r="AC237">
            <v>1379004</v>
          </cell>
          <cell r="AD237">
            <v>2152128.4212303082</v>
          </cell>
          <cell r="AE237">
            <v>2152128.4212303082</v>
          </cell>
        </row>
        <row r="238">
          <cell r="A238">
            <v>43132</v>
          </cell>
          <cell r="C238">
            <v>28</v>
          </cell>
          <cell r="D238">
            <v>1890330.6240000003</v>
          </cell>
          <cell r="E238">
            <v>1892696.4946182731</v>
          </cell>
          <cell r="F238">
            <v>1895065.3262761182</v>
          </cell>
          <cell r="G238">
            <v>1933740.1288531818</v>
          </cell>
          <cell r="H238">
            <v>1269337.9288531817</v>
          </cell>
          <cell r="I238">
            <v>674520.00000000012</v>
          </cell>
          <cell r="K238">
            <v>1651242.0821917809</v>
          </cell>
          <cell r="L238">
            <v>1890330.6240000003</v>
          </cell>
          <cell r="M238">
            <v>1890330.6240000003</v>
          </cell>
          <cell r="N238">
            <v>1234384.6345455493</v>
          </cell>
          <cell r="O238">
            <v>655945.98945445125</v>
          </cell>
          <cell r="Q238">
            <v>2883720</v>
          </cell>
          <cell r="R238">
            <v>1890330.6240000003</v>
          </cell>
          <cell r="T238">
            <v>2883720</v>
          </cell>
          <cell r="U238">
            <v>1892696.4946182731</v>
          </cell>
          <cell r="W238">
            <v>2261336</v>
          </cell>
          <cell r="X238">
            <v>1895065.3262761182</v>
          </cell>
          <cell r="Z238">
            <v>1148000</v>
          </cell>
          <cell r="AA238">
            <v>664402.20000000019</v>
          </cell>
          <cell r="AC238">
            <v>1245552</v>
          </cell>
          <cell r="AD238">
            <v>1943857.9288531817</v>
          </cell>
          <cell r="AE238">
            <v>1943857.9288531817</v>
          </cell>
        </row>
        <row r="239">
          <cell r="A239">
            <v>43160</v>
          </cell>
          <cell r="C239">
            <v>31</v>
          </cell>
          <cell r="D239">
            <v>2092866.048</v>
          </cell>
          <cell r="E239">
            <v>2095485.4047559449</v>
          </cell>
          <cell r="F239">
            <v>2098108.0398057019</v>
          </cell>
          <cell r="G239">
            <v>2140926.5712303082</v>
          </cell>
          <cell r="H239">
            <v>1405338.421230308</v>
          </cell>
          <cell r="I239">
            <v>746790.00000000012</v>
          </cell>
          <cell r="K239">
            <v>1828160.8767123288</v>
          </cell>
          <cell r="L239">
            <v>2092866.048</v>
          </cell>
          <cell r="M239">
            <v>2092866.048</v>
          </cell>
          <cell r="N239">
            <v>1366640.1311040006</v>
          </cell>
          <cell r="O239">
            <v>726225.91689599946</v>
          </cell>
          <cell r="Q239">
            <v>3192690</v>
          </cell>
          <cell r="R239">
            <v>2092866.048</v>
          </cell>
          <cell r="T239">
            <v>3192690</v>
          </cell>
          <cell r="U239">
            <v>2095485.4047559449</v>
          </cell>
          <cell r="W239">
            <v>2503622</v>
          </cell>
          <cell r="X239">
            <v>2098108.0398057019</v>
          </cell>
          <cell r="Z239">
            <v>1271000</v>
          </cell>
          <cell r="AA239">
            <v>735588.15000000014</v>
          </cell>
          <cell r="AC239">
            <v>1379004</v>
          </cell>
          <cell r="AD239">
            <v>2152128.4212303082</v>
          </cell>
          <cell r="AE239">
            <v>2152128.4212303082</v>
          </cell>
        </row>
        <row r="240">
          <cell r="A240">
            <v>43191</v>
          </cell>
          <cell r="C240">
            <v>30</v>
          </cell>
          <cell r="D240">
            <v>2025354.24</v>
          </cell>
          <cell r="E240">
            <v>2027889.1013767209</v>
          </cell>
          <cell r="F240">
            <v>2030427.1352958407</v>
          </cell>
          <cell r="G240">
            <v>2071864.4237712661</v>
          </cell>
          <cell r="H240">
            <v>1360004.9237712659</v>
          </cell>
          <cell r="I240">
            <v>722700.00000000012</v>
          </cell>
          <cell r="K240">
            <v>1769187.9452054794</v>
          </cell>
          <cell r="L240">
            <v>2025354.24</v>
          </cell>
          <cell r="M240">
            <v>2025354.24</v>
          </cell>
          <cell r="N240">
            <v>1322554.9655845168</v>
          </cell>
          <cell r="O240">
            <v>702799.27441548335</v>
          </cell>
          <cell r="Q240">
            <v>3089700</v>
          </cell>
          <cell r="R240">
            <v>2025354.24</v>
          </cell>
          <cell r="T240">
            <v>3089700</v>
          </cell>
          <cell r="U240">
            <v>2027889.1013767209</v>
          </cell>
          <cell r="W240">
            <v>2422860</v>
          </cell>
          <cell r="X240">
            <v>2030427.1352958407</v>
          </cell>
          <cell r="Z240">
            <v>1230000</v>
          </cell>
          <cell r="AA240">
            <v>711859.50000000023</v>
          </cell>
          <cell r="AC240">
            <v>1334520</v>
          </cell>
          <cell r="AD240">
            <v>2082704.9237712659</v>
          </cell>
          <cell r="AE240">
            <v>2082704.9237712659</v>
          </cell>
        </row>
        <row r="241">
          <cell r="A241">
            <v>43221</v>
          </cell>
          <cell r="C241">
            <v>31</v>
          </cell>
          <cell r="D241">
            <v>2092866.048</v>
          </cell>
          <cell r="E241">
            <v>2095485.4047559449</v>
          </cell>
          <cell r="F241">
            <v>2098108.0398057019</v>
          </cell>
          <cell r="G241">
            <v>2140926.5712303082</v>
          </cell>
          <cell r="H241">
            <v>1405338.421230308</v>
          </cell>
          <cell r="I241">
            <v>746790.00000000012</v>
          </cell>
          <cell r="K241">
            <v>1828160.8767123288</v>
          </cell>
          <cell r="L241">
            <v>2092866.048</v>
          </cell>
          <cell r="M241">
            <v>2092866.048</v>
          </cell>
          <cell r="N241">
            <v>1366640.1311040006</v>
          </cell>
          <cell r="O241">
            <v>726225.91689599946</v>
          </cell>
          <cell r="Q241">
            <v>3192690</v>
          </cell>
          <cell r="R241">
            <v>2092866.048</v>
          </cell>
          <cell r="T241">
            <v>3192690</v>
          </cell>
          <cell r="U241">
            <v>2095485.4047559449</v>
          </cell>
          <cell r="W241">
            <v>2503622</v>
          </cell>
          <cell r="X241">
            <v>2098108.0398057019</v>
          </cell>
          <cell r="Z241">
            <v>1271000</v>
          </cell>
          <cell r="AA241">
            <v>735588.15000000014</v>
          </cell>
          <cell r="AC241">
            <v>1379004</v>
          </cell>
          <cell r="AD241">
            <v>2152128.4212303082</v>
          </cell>
          <cell r="AE241">
            <v>2152128.4212303082</v>
          </cell>
        </row>
        <row r="242">
          <cell r="A242">
            <v>43252</v>
          </cell>
          <cell r="C242">
            <v>30</v>
          </cell>
          <cell r="D242">
            <v>2025354.24</v>
          </cell>
          <cell r="E242">
            <v>2027889.1013767209</v>
          </cell>
          <cell r="F242">
            <v>2030427.1352958407</v>
          </cell>
          <cell r="G242">
            <v>2071864.4237712661</v>
          </cell>
          <cell r="H242">
            <v>1360004.9237712659</v>
          </cell>
          <cell r="I242">
            <v>722700.00000000012</v>
          </cell>
          <cell r="K242">
            <v>1769187.9452054794</v>
          </cell>
          <cell r="L242">
            <v>2025354.24</v>
          </cell>
          <cell r="M242">
            <v>2025354.24</v>
          </cell>
          <cell r="N242">
            <v>1322554.9655845168</v>
          </cell>
          <cell r="O242">
            <v>702799.27441548335</v>
          </cell>
          <cell r="Q242">
            <v>3089700</v>
          </cell>
          <cell r="R242">
            <v>2025354.24</v>
          </cell>
          <cell r="T242">
            <v>3089700</v>
          </cell>
          <cell r="U242">
            <v>2027889.1013767209</v>
          </cell>
          <cell r="W242">
            <v>2422860</v>
          </cell>
          <cell r="X242">
            <v>2030427.1352958407</v>
          </cell>
          <cell r="Z242">
            <v>1230000</v>
          </cell>
          <cell r="AA242">
            <v>711859.50000000023</v>
          </cell>
          <cell r="AC242">
            <v>1334520</v>
          </cell>
          <cell r="AD242">
            <v>2082704.9237712659</v>
          </cell>
          <cell r="AE242">
            <v>2082704.9237712659</v>
          </cell>
        </row>
        <row r="243">
          <cell r="A243">
            <v>43282</v>
          </cell>
          <cell r="C243">
            <v>31</v>
          </cell>
          <cell r="D243">
            <v>2092866.048</v>
          </cell>
          <cell r="E243">
            <v>2095485.4047559449</v>
          </cell>
          <cell r="F243">
            <v>2098108.0398057019</v>
          </cell>
          <cell r="G243">
            <v>2140926.5712303082</v>
          </cell>
          <cell r="H243">
            <v>1405338.421230308</v>
          </cell>
          <cell r="I243">
            <v>746790.00000000012</v>
          </cell>
          <cell r="K243">
            <v>1828160.8767123288</v>
          </cell>
          <cell r="L243">
            <v>2092866.048</v>
          </cell>
          <cell r="M243">
            <v>2092866.048</v>
          </cell>
          <cell r="N243">
            <v>1366640.1311040006</v>
          </cell>
          <cell r="O243">
            <v>726225.91689599946</v>
          </cell>
          <cell r="Q243">
            <v>3192690</v>
          </cell>
          <cell r="R243">
            <v>2092866.048</v>
          </cell>
          <cell r="T243">
            <v>3192690</v>
          </cell>
          <cell r="U243">
            <v>2095485.4047559449</v>
          </cell>
          <cell r="W243">
            <v>2503622</v>
          </cell>
          <cell r="X243">
            <v>2098108.0398057019</v>
          </cell>
          <cell r="Z243">
            <v>1271000</v>
          </cell>
          <cell r="AA243">
            <v>735588.15000000014</v>
          </cell>
          <cell r="AC243">
            <v>1379004</v>
          </cell>
          <cell r="AD243">
            <v>2152128.4212303082</v>
          </cell>
          <cell r="AE243">
            <v>2152128.4212303082</v>
          </cell>
        </row>
        <row r="244">
          <cell r="A244">
            <v>43313</v>
          </cell>
          <cell r="C244">
            <v>31</v>
          </cell>
          <cell r="D244">
            <v>2092866.048</v>
          </cell>
          <cell r="E244">
            <v>2095485.4047559449</v>
          </cell>
          <cell r="F244">
            <v>2098108.0398057019</v>
          </cell>
          <cell r="G244">
            <v>2140926.5712303082</v>
          </cell>
          <cell r="H244">
            <v>1405338.421230308</v>
          </cell>
          <cell r="I244">
            <v>746790.00000000012</v>
          </cell>
          <cell r="K244">
            <v>1828160.8767123288</v>
          </cell>
          <cell r="L244">
            <v>2092866.048</v>
          </cell>
          <cell r="M244">
            <v>2092866.048</v>
          </cell>
          <cell r="N244">
            <v>1366640.1311040006</v>
          </cell>
          <cell r="O244">
            <v>726225.91689599946</v>
          </cell>
          <cell r="Q244">
            <v>3192690</v>
          </cell>
          <cell r="R244">
            <v>2092866.048</v>
          </cell>
          <cell r="T244">
            <v>3192690</v>
          </cell>
          <cell r="U244">
            <v>2095485.4047559449</v>
          </cell>
          <cell r="W244">
            <v>2503622</v>
          </cell>
          <cell r="X244">
            <v>2098108.0398057019</v>
          </cell>
          <cell r="Z244">
            <v>1271000</v>
          </cell>
          <cell r="AA244">
            <v>735588.15000000014</v>
          </cell>
          <cell r="AC244">
            <v>1379004</v>
          </cell>
          <cell r="AD244">
            <v>2152128.4212303082</v>
          </cell>
          <cell r="AE244">
            <v>2152128.4212303082</v>
          </cell>
        </row>
        <row r="245">
          <cell r="A245">
            <v>43344</v>
          </cell>
          <cell r="C245">
            <v>30</v>
          </cell>
          <cell r="D245">
            <v>2025354.24</v>
          </cell>
          <cell r="E245">
            <v>2027889.1013767209</v>
          </cell>
          <cell r="F245">
            <v>2030427.1352958407</v>
          </cell>
          <cell r="G245">
            <v>2071864.4237712661</v>
          </cell>
          <cell r="H245">
            <v>1360004.9237712659</v>
          </cell>
          <cell r="I245">
            <v>722700.00000000012</v>
          </cell>
          <cell r="K245">
            <v>1769187.9452054794</v>
          </cell>
          <cell r="L245">
            <v>2025354.24</v>
          </cell>
          <cell r="M245">
            <v>2025354.24</v>
          </cell>
          <cell r="N245">
            <v>1322554.9655845168</v>
          </cell>
          <cell r="O245">
            <v>702799.27441548335</v>
          </cell>
          <cell r="Q245">
            <v>3089700</v>
          </cell>
          <cell r="R245">
            <v>2025354.24</v>
          </cell>
          <cell r="T245">
            <v>3089700</v>
          </cell>
          <cell r="U245">
            <v>2027889.1013767209</v>
          </cell>
          <cell r="W245">
            <v>2422860</v>
          </cell>
          <cell r="X245">
            <v>2030427.1352958407</v>
          </cell>
          <cell r="Z245">
            <v>1230000</v>
          </cell>
          <cell r="AA245">
            <v>711859.50000000023</v>
          </cell>
          <cell r="AC245">
            <v>1334520</v>
          </cell>
          <cell r="AD245">
            <v>2082704.9237712659</v>
          </cell>
          <cell r="AE245">
            <v>2082704.9237712659</v>
          </cell>
        </row>
        <row r="246">
          <cell r="A246">
            <v>43374</v>
          </cell>
          <cell r="C246">
            <v>31</v>
          </cell>
          <cell r="D246">
            <v>2092866.048</v>
          </cell>
          <cell r="E246">
            <v>2095485.4047559449</v>
          </cell>
          <cell r="F246">
            <v>2098108.0398057019</v>
          </cell>
          <cell r="G246">
            <v>2140926.5712303082</v>
          </cell>
          <cell r="H246">
            <v>1405338.421230308</v>
          </cell>
          <cell r="I246">
            <v>746790.00000000012</v>
          </cell>
          <cell r="K246">
            <v>1828160.8767123288</v>
          </cell>
          <cell r="L246">
            <v>2092866.048</v>
          </cell>
          <cell r="M246">
            <v>2092866.048</v>
          </cell>
          <cell r="N246">
            <v>1366640.1311040006</v>
          </cell>
          <cell r="O246">
            <v>726225.91689599946</v>
          </cell>
          <cell r="Q246">
            <v>3192690</v>
          </cell>
          <cell r="R246">
            <v>2092866.048</v>
          </cell>
          <cell r="T246">
            <v>3192690</v>
          </cell>
          <cell r="U246">
            <v>2095485.4047559449</v>
          </cell>
          <cell r="W246">
            <v>2503622</v>
          </cell>
          <cell r="X246">
            <v>2098108.0398057019</v>
          </cell>
          <cell r="Z246">
            <v>1271000</v>
          </cell>
          <cell r="AA246">
            <v>735588.15000000014</v>
          </cell>
          <cell r="AC246">
            <v>1379004</v>
          </cell>
          <cell r="AD246">
            <v>2152128.4212303082</v>
          </cell>
          <cell r="AE246">
            <v>2152128.4212303082</v>
          </cell>
        </row>
        <row r="247">
          <cell r="A247">
            <v>43405</v>
          </cell>
          <cell r="C247">
            <v>30</v>
          </cell>
          <cell r="D247">
            <v>2025354.24</v>
          </cell>
          <cell r="E247">
            <v>2027889.1013767209</v>
          </cell>
          <cell r="F247">
            <v>2030427.1352958407</v>
          </cell>
          <cell r="G247">
            <v>2071864.4237712661</v>
          </cell>
          <cell r="H247">
            <v>1360004.9237712659</v>
          </cell>
          <cell r="I247">
            <v>722700.00000000012</v>
          </cell>
          <cell r="K247">
            <v>1769187.9452054794</v>
          </cell>
          <cell r="L247">
            <v>2025354.24</v>
          </cell>
          <cell r="M247">
            <v>2025354.24</v>
          </cell>
          <cell r="N247">
            <v>1322554.9655845168</v>
          </cell>
          <cell r="O247">
            <v>702799.27441548335</v>
          </cell>
          <cell r="Q247">
            <v>3089700</v>
          </cell>
          <cell r="R247">
            <v>2025354.24</v>
          </cell>
          <cell r="T247">
            <v>3089700</v>
          </cell>
          <cell r="U247">
            <v>2027889.1013767209</v>
          </cell>
          <cell r="W247">
            <v>2422860</v>
          </cell>
          <cell r="X247">
            <v>2030427.1352958407</v>
          </cell>
          <cell r="Z247">
            <v>1230000</v>
          </cell>
          <cell r="AA247">
            <v>711859.50000000023</v>
          </cell>
          <cell r="AC247">
            <v>1334520</v>
          </cell>
          <cell r="AD247">
            <v>2082704.9237712659</v>
          </cell>
          <cell r="AE247">
            <v>2082704.9237712659</v>
          </cell>
        </row>
        <row r="248">
          <cell r="A248">
            <v>43435</v>
          </cell>
          <cell r="C248">
            <v>31</v>
          </cell>
          <cell r="D248">
            <v>2092866.048</v>
          </cell>
          <cell r="E248">
            <v>2095485.4047559449</v>
          </cell>
          <cell r="F248">
            <v>2098108.0398057019</v>
          </cell>
          <cell r="G248">
            <v>2140926.5712303082</v>
          </cell>
          <cell r="H248">
            <v>1405338.421230308</v>
          </cell>
          <cell r="I248">
            <v>746790.00000000012</v>
          </cell>
          <cell r="K248">
            <v>1828160.8767123288</v>
          </cell>
          <cell r="L248">
            <v>2092866.048</v>
          </cell>
          <cell r="M248">
            <v>2092866.048</v>
          </cell>
          <cell r="N248">
            <v>1366640.1311040006</v>
          </cell>
          <cell r="O248">
            <v>726225.91689599946</v>
          </cell>
          <cell r="Q248">
            <v>3192690</v>
          </cell>
          <cell r="R248">
            <v>2092866.048</v>
          </cell>
          <cell r="T248">
            <v>3192690</v>
          </cell>
          <cell r="U248">
            <v>2095485.4047559449</v>
          </cell>
          <cell r="W248">
            <v>2503622</v>
          </cell>
          <cell r="X248">
            <v>2098108.0398057019</v>
          </cell>
          <cell r="Z248">
            <v>1271000</v>
          </cell>
          <cell r="AA248">
            <v>735588.15000000014</v>
          </cell>
          <cell r="AC248">
            <v>1379004</v>
          </cell>
          <cell r="AD248">
            <v>2152128.4212303082</v>
          </cell>
          <cell r="AE248">
            <v>2152128.4212303082</v>
          </cell>
        </row>
        <row r="249">
          <cell r="A249">
            <v>43466</v>
          </cell>
          <cell r="C249">
            <v>31</v>
          </cell>
          <cell r="D249">
            <v>2092866.048</v>
          </cell>
          <cell r="E249">
            <v>2095485.4047559449</v>
          </cell>
          <cell r="F249">
            <v>2098108.0398057019</v>
          </cell>
          <cell r="G249">
            <v>2140926.5712303082</v>
          </cell>
          <cell r="H249">
            <v>1405338.421230308</v>
          </cell>
          <cell r="I249">
            <v>746790.00000000012</v>
          </cell>
          <cell r="K249">
            <v>1828160.8767123288</v>
          </cell>
          <cell r="L249">
            <v>2092866.048</v>
          </cell>
          <cell r="M249">
            <v>2092866.048</v>
          </cell>
          <cell r="N249">
            <v>1366640.1311040006</v>
          </cell>
          <cell r="O249">
            <v>726225.91689599946</v>
          </cell>
          <cell r="Q249">
            <v>3192690</v>
          </cell>
          <cell r="R249">
            <v>2092866.048</v>
          </cell>
          <cell r="T249">
            <v>3192690</v>
          </cell>
          <cell r="U249">
            <v>2095485.4047559449</v>
          </cell>
          <cell r="W249">
            <v>2503622</v>
          </cell>
          <cell r="X249">
            <v>2098108.0398057019</v>
          </cell>
          <cell r="Z249">
            <v>1271000</v>
          </cell>
          <cell r="AA249">
            <v>735588.15000000014</v>
          </cell>
          <cell r="AC249">
            <v>1379004</v>
          </cell>
          <cell r="AD249">
            <v>2152128.4212303082</v>
          </cell>
          <cell r="AE249">
            <v>2152128.4212303082</v>
          </cell>
        </row>
        <row r="250">
          <cell r="A250">
            <v>43497</v>
          </cell>
          <cell r="C250">
            <v>28</v>
          </cell>
          <cell r="D250">
            <v>1890330.6240000003</v>
          </cell>
          <cell r="E250">
            <v>1892696.4946182731</v>
          </cell>
          <cell r="F250">
            <v>1895065.3262761182</v>
          </cell>
          <cell r="G250">
            <v>1933740.1288531818</v>
          </cell>
          <cell r="H250">
            <v>1269337.9288531817</v>
          </cell>
          <cell r="I250">
            <v>674520.00000000012</v>
          </cell>
          <cell r="K250">
            <v>1651242.0821917809</v>
          </cell>
          <cell r="L250">
            <v>1890330.6240000003</v>
          </cell>
          <cell r="M250">
            <v>1890330.6240000003</v>
          </cell>
          <cell r="N250">
            <v>1234384.6345455493</v>
          </cell>
          <cell r="O250">
            <v>655945.98945445125</v>
          </cell>
          <cell r="Q250">
            <v>2883720</v>
          </cell>
          <cell r="R250">
            <v>1890330.6240000003</v>
          </cell>
          <cell r="T250">
            <v>2883720</v>
          </cell>
          <cell r="U250">
            <v>1892696.4946182731</v>
          </cell>
          <cell r="W250">
            <v>2261336</v>
          </cell>
          <cell r="X250">
            <v>1895065.3262761182</v>
          </cell>
          <cell r="Z250">
            <v>1148000</v>
          </cell>
          <cell r="AA250">
            <v>664402.20000000019</v>
          </cell>
          <cell r="AC250">
            <v>1245552</v>
          </cell>
          <cell r="AD250">
            <v>1943857.9288531817</v>
          </cell>
          <cell r="AE250">
            <v>1943857.9288531817</v>
          </cell>
        </row>
        <row r="251">
          <cell r="A251">
            <v>43525</v>
          </cell>
          <cell r="C251">
            <v>31</v>
          </cell>
          <cell r="D251">
            <v>2092866.048</v>
          </cell>
          <cell r="E251">
            <v>2095485.4047559449</v>
          </cell>
          <cell r="F251">
            <v>2098108.0398057019</v>
          </cell>
          <cell r="G251">
            <v>2140926.5712303082</v>
          </cell>
          <cell r="H251">
            <v>1405338.421230308</v>
          </cell>
          <cell r="I251">
            <v>746790.00000000012</v>
          </cell>
          <cell r="K251">
            <v>1828160.8767123288</v>
          </cell>
          <cell r="L251">
            <v>2092866.048</v>
          </cell>
          <cell r="M251">
            <v>2092866.048</v>
          </cell>
          <cell r="N251">
            <v>1366640.1311040006</v>
          </cell>
          <cell r="O251">
            <v>726225.91689599946</v>
          </cell>
          <cell r="Q251">
            <v>3192690</v>
          </cell>
          <cell r="R251">
            <v>2092866.048</v>
          </cell>
          <cell r="T251">
            <v>3192690</v>
          </cell>
          <cell r="U251">
            <v>2095485.4047559449</v>
          </cell>
          <cell r="W251">
            <v>2503622</v>
          </cell>
          <cell r="X251">
            <v>2098108.0398057019</v>
          </cell>
          <cell r="Z251">
            <v>1271000</v>
          </cell>
          <cell r="AA251">
            <v>735588.15000000014</v>
          </cell>
          <cell r="AC251">
            <v>1379004</v>
          </cell>
          <cell r="AD251">
            <v>2152128.4212303082</v>
          </cell>
          <cell r="AE251">
            <v>2152128.4212303082</v>
          </cell>
        </row>
        <row r="252">
          <cell r="A252">
            <v>43556</v>
          </cell>
          <cell r="C252">
            <v>30</v>
          </cell>
          <cell r="D252">
            <v>2025354.24</v>
          </cell>
          <cell r="E252">
            <v>2027889.1013767209</v>
          </cell>
          <cell r="F252">
            <v>2030427.1352958407</v>
          </cell>
          <cell r="G252">
            <v>2071864.4237712661</v>
          </cell>
          <cell r="H252">
            <v>1360004.9237712659</v>
          </cell>
          <cell r="I252">
            <v>722700.00000000012</v>
          </cell>
          <cell r="K252">
            <v>1769187.9452054794</v>
          </cell>
          <cell r="L252">
            <v>2025354.24</v>
          </cell>
          <cell r="M252">
            <v>2025354.24</v>
          </cell>
          <cell r="N252">
            <v>1322554.9655845168</v>
          </cell>
          <cell r="O252">
            <v>702799.27441548335</v>
          </cell>
          <cell r="Q252">
            <v>3089700</v>
          </cell>
          <cell r="R252">
            <v>2025354.24</v>
          </cell>
          <cell r="T252">
            <v>3089700</v>
          </cell>
          <cell r="U252">
            <v>2027889.1013767209</v>
          </cell>
          <cell r="W252">
            <v>2422860</v>
          </cell>
          <cell r="X252">
            <v>2030427.1352958407</v>
          </cell>
          <cell r="Z252">
            <v>1230000</v>
          </cell>
          <cell r="AA252">
            <v>711859.50000000023</v>
          </cell>
          <cell r="AC252">
            <v>1334520</v>
          </cell>
          <cell r="AD252">
            <v>2082704.9237712659</v>
          </cell>
          <cell r="AE252">
            <v>2082704.9237712659</v>
          </cell>
        </row>
        <row r="253">
          <cell r="A253">
            <v>43586</v>
          </cell>
          <cell r="C253">
            <v>31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Q253">
            <v>0</v>
          </cell>
          <cell r="R253">
            <v>0</v>
          </cell>
          <cell r="T253">
            <v>0</v>
          </cell>
          <cell r="U253">
            <v>0</v>
          </cell>
          <cell r="W253">
            <v>0</v>
          </cell>
          <cell r="X253">
            <v>0</v>
          </cell>
          <cell r="Z253">
            <v>1271000</v>
          </cell>
          <cell r="AA253">
            <v>0</v>
          </cell>
          <cell r="AC253">
            <v>0</v>
          </cell>
          <cell r="AD253">
            <v>0</v>
          </cell>
          <cell r="AE253">
            <v>0</v>
          </cell>
        </row>
        <row r="254">
          <cell r="A254">
            <v>43617</v>
          </cell>
          <cell r="C254">
            <v>30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Q254">
            <v>0</v>
          </cell>
          <cell r="R254">
            <v>0</v>
          </cell>
          <cell r="T254">
            <v>0</v>
          </cell>
          <cell r="U254">
            <v>0</v>
          </cell>
          <cell r="W254">
            <v>0</v>
          </cell>
          <cell r="X254">
            <v>0</v>
          </cell>
          <cell r="Z254">
            <v>1230000</v>
          </cell>
          <cell r="AA254">
            <v>0</v>
          </cell>
          <cell r="AC254">
            <v>0</v>
          </cell>
          <cell r="AD254">
            <v>0</v>
          </cell>
          <cell r="AE254">
            <v>0</v>
          </cell>
        </row>
        <row r="255">
          <cell r="A255">
            <v>43647</v>
          </cell>
          <cell r="C255">
            <v>31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T255">
            <v>0</v>
          </cell>
          <cell r="U255">
            <v>0</v>
          </cell>
          <cell r="W255">
            <v>0</v>
          </cell>
          <cell r="X255">
            <v>0</v>
          </cell>
          <cell r="Z255">
            <v>1271000</v>
          </cell>
          <cell r="AA255">
            <v>0</v>
          </cell>
          <cell r="AC255">
            <v>0</v>
          </cell>
          <cell r="AD255">
            <v>0</v>
          </cell>
          <cell r="AE255">
            <v>0</v>
          </cell>
        </row>
        <row r="256">
          <cell r="A256">
            <v>43678</v>
          </cell>
          <cell r="C256">
            <v>31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T256">
            <v>0</v>
          </cell>
          <cell r="U256">
            <v>0</v>
          </cell>
          <cell r="W256">
            <v>0</v>
          </cell>
          <cell r="X256">
            <v>0</v>
          </cell>
          <cell r="Z256">
            <v>1271000</v>
          </cell>
          <cell r="AA256">
            <v>0</v>
          </cell>
          <cell r="AC256">
            <v>0</v>
          </cell>
          <cell r="AD256">
            <v>0</v>
          </cell>
          <cell r="AE256">
            <v>0</v>
          </cell>
        </row>
        <row r="257">
          <cell r="A257">
            <v>43709</v>
          </cell>
          <cell r="C257">
            <v>30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T257">
            <v>0</v>
          </cell>
          <cell r="U257">
            <v>0</v>
          </cell>
          <cell r="W257">
            <v>0</v>
          </cell>
          <cell r="X257">
            <v>0</v>
          </cell>
          <cell r="Z257">
            <v>1230000</v>
          </cell>
          <cell r="AA257">
            <v>0</v>
          </cell>
          <cell r="AC257">
            <v>0</v>
          </cell>
          <cell r="AD257">
            <v>0</v>
          </cell>
          <cell r="AE257">
            <v>0</v>
          </cell>
        </row>
        <row r="258">
          <cell r="A258">
            <v>43739</v>
          </cell>
          <cell r="C258">
            <v>31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T258">
            <v>0</v>
          </cell>
          <cell r="U258">
            <v>0</v>
          </cell>
          <cell r="W258">
            <v>0</v>
          </cell>
          <cell r="X258">
            <v>0</v>
          </cell>
          <cell r="Z258">
            <v>1271000</v>
          </cell>
          <cell r="AA258">
            <v>0</v>
          </cell>
          <cell r="AC258">
            <v>0</v>
          </cell>
          <cell r="AD258">
            <v>0</v>
          </cell>
          <cell r="AE258">
            <v>0</v>
          </cell>
        </row>
        <row r="259">
          <cell r="A259">
            <v>43770</v>
          </cell>
          <cell r="C259">
            <v>30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T259">
            <v>0</v>
          </cell>
          <cell r="U259">
            <v>0</v>
          </cell>
          <cell r="W259">
            <v>0</v>
          </cell>
          <cell r="X259">
            <v>0</v>
          </cell>
          <cell r="Z259">
            <v>1230000</v>
          </cell>
          <cell r="AA259">
            <v>0</v>
          </cell>
          <cell r="AC259">
            <v>0</v>
          </cell>
          <cell r="AD259">
            <v>0</v>
          </cell>
          <cell r="AE259">
            <v>0</v>
          </cell>
        </row>
        <row r="260">
          <cell r="A260">
            <v>43800</v>
          </cell>
          <cell r="C260">
            <v>31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T260">
            <v>0</v>
          </cell>
          <cell r="U260">
            <v>0</v>
          </cell>
          <cell r="W260">
            <v>0</v>
          </cell>
          <cell r="X260">
            <v>0</v>
          </cell>
          <cell r="Z260">
            <v>1271000</v>
          </cell>
          <cell r="AA260">
            <v>0</v>
          </cell>
          <cell r="AC260">
            <v>0</v>
          </cell>
          <cell r="AD260">
            <v>0</v>
          </cell>
          <cell r="AE260">
            <v>0</v>
          </cell>
        </row>
        <row r="261">
          <cell r="A261">
            <v>43831</v>
          </cell>
          <cell r="C261">
            <v>31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T261">
            <v>0</v>
          </cell>
          <cell r="U261">
            <v>0</v>
          </cell>
          <cell r="W261">
            <v>0</v>
          </cell>
          <cell r="X261">
            <v>0</v>
          </cell>
          <cell r="Z261">
            <v>1271000</v>
          </cell>
          <cell r="AA261">
            <v>0</v>
          </cell>
          <cell r="AC261">
            <v>0</v>
          </cell>
          <cell r="AD261">
            <v>0</v>
          </cell>
          <cell r="AE261">
            <v>0</v>
          </cell>
        </row>
        <row r="262">
          <cell r="A262">
            <v>43862</v>
          </cell>
          <cell r="C262">
            <v>29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T262">
            <v>0</v>
          </cell>
          <cell r="U262">
            <v>0</v>
          </cell>
          <cell r="W262">
            <v>0</v>
          </cell>
          <cell r="X262">
            <v>0</v>
          </cell>
          <cell r="Z262">
            <v>1189000</v>
          </cell>
          <cell r="AA262">
            <v>0</v>
          </cell>
          <cell r="AC262">
            <v>0</v>
          </cell>
          <cell r="AD262">
            <v>0</v>
          </cell>
          <cell r="AE262">
            <v>0</v>
          </cell>
        </row>
        <row r="263">
          <cell r="A263">
            <v>43891</v>
          </cell>
          <cell r="C263">
            <v>31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Q263">
            <v>0</v>
          </cell>
          <cell r="R263">
            <v>0</v>
          </cell>
          <cell r="T263">
            <v>0</v>
          </cell>
          <cell r="U263">
            <v>0</v>
          </cell>
          <cell r="W263">
            <v>0</v>
          </cell>
          <cell r="X263">
            <v>0</v>
          </cell>
          <cell r="Z263">
            <v>1271000</v>
          </cell>
          <cell r="AA263">
            <v>0</v>
          </cell>
          <cell r="AC263">
            <v>0</v>
          </cell>
          <cell r="AD263">
            <v>0</v>
          </cell>
          <cell r="AE263">
            <v>0</v>
          </cell>
        </row>
        <row r="264">
          <cell r="A264">
            <v>43922</v>
          </cell>
          <cell r="C264">
            <v>30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Q264">
            <v>0</v>
          </cell>
          <cell r="R264">
            <v>0</v>
          </cell>
          <cell r="T264">
            <v>0</v>
          </cell>
          <cell r="U264">
            <v>0</v>
          </cell>
          <cell r="W264">
            <v>0</v>
          </cell>
          <cell r="X264">
            <v>0</v>
          </cell>
          <cell r="Z264">
            <v>1230000</v>
          </cell>
          <cell r="AA264">
            <v>0</v>
          </cell>
          <cell r="AC264">
            <v>0</v>
          </cell>
          <cell r="AD264">
            <v>0</v>
          </cell>
          <cell r="AE264">
            <v>0</v>
          </cell>
        </row>
        <row r="265">
          <cell r="A265">
            <v>43952</v>
          </cell>
          <cell r="C265">
            <v>31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T265">
            <v>0</v>
          </cell>
          <cell r="U265">
            <v>0</v>
          </cell>
          <cell r="W265">
            <v>0</v>
          </cell>
          <cell r="X265">
            <v>0</v>
          </cell>
          <cell r="Z265">
            <v>1271000</v>
          </cell>
          <cell r="AA265">
            <v>0</v>
          </cell>
          <cell r="AC265">
            <v>0</v>
          </cell>
          <cell r="AD265">
            <v>0</v>
          </cell>
          <cell r="AE265">
            <v>0</v>
          </cell>
        </row>
        <row r="266">
          <cell r="A266">
            <v>43983</v>
          </cell>
          <cell r="C266">
            <v>30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T266">
            <v>0</v>
          </cell>
          <cell r="U266">
            <v>0</v>
          </cell>
          <cell r="W266">
            <v>0</v>
          </cell>
          <cell r="X266">
            <v>0</v>
          </cell>
          <cell r="Z266">
            <v>1230000</v>
          </cell>
          <cell r="AA266">
            <v>0</v>
          </cell>
          <cell r="AC266">
            <v>0</v>
          </cell>
          <cell r="AD266">
            <v>0</v>
          </cell>
          <cell r="AE266">
            <v>0</v>
          </cell>
        </row>
        <row r="267">
          <cell r="A267">
            <v>44013</v>
          </cell>
        </row>
      </sheetData>
      <sheetData sheetId="8">
        <row r="12">
          <cell r="A12">
            <v>36251</v>
          </cell>
          <cell r="C12">
            <v>1.21</v>
          </cell>
          <cell r="D12">
            <v>1.02</v>
          </cell>
          <cell r="E12">
            <v>1.2342</v>
          </cell>
          <cell r="F12">
            <v>0</v>
          </cell>
          <cell r="G12">
            <v>0</v>
          </cell>
          <cell r="H12" t="str">
            <v xml:space="preserve"> </v>
          </cell>
          <cell r="I12">
            <v>0.25</v>
          </cell>
          <cell r="J12">
            <v>0</v>
          </cell>
          <cell r="K12">
            <v>0</v>
          </cell>
          <cell r="L12" t="str">
            <v xml:space="preserve"> </v>
          </cell>
          <cell r="N12">
            <v>1.25</v>
          </cell>
          <cell r="O12">
            <v>0</v>
          </cell>
          <cell r="P12">
            <v>0</v>
          </cell>
          <cell r="Q12">
            <v>0</v>
          </cell>
          <cell r="R12">
            <v>1.0143570536828965</v>
          </cell>
          <cell r="S12">
            <v>0</v>
          </cell>
          <cell r="T12" t="str">
            <v xml:space="preserve"> </v>
          </cell>
        </row>
        <row r="13">
          <cell r="A13">
            <v>36281</v>
          </cell>
          <cell r="C13">
            <v>1.21</v>
          </cell>
          <cell r="D13">
            <v>1.0406746153846154</v>
          </cell>
          <cell r="E13">
            <v>1.2592162846153845</v>
          </cell>
          <cell r="F13">
            <v>0</v>
          </cell>
          <cell r="G13">
            <v>0</v>
          </cell>
          <cell r="H13" t="str">
            <v xml:space="preserve"> </v>
          </cell>
          <cell r="I13">
            <v>0.25</v>
          </cell>
          <cell r="J13">
            <v>0</v>
          </cell>
          <cell r="K13">
            <v>0</v>
          </cell>
          <cell r="L13" t="str">
            <v xml:space="preserve"> </v>
          </cell>
          <cell r="N13">
            <v>1.25</v>
          </cell>
          <cell r="O13">
            <v>0</v>
          </cell>
          <cell r="P13">
            <v>0</v>
          </cell>
          <cell r="Q13">
            <v>0</v>
          </cell>
          <cell r="R13">
            <v>1.0374531835205993</v>
          </cell>
          <cell r="S13">
            <v>0</v>
          </cell>
          <cell r="T13" t="str">
            <v xml:space="preserve"> </v>
          </cell>
        </row>
        <row r="14">
          <cell r="A14">
            <v>36312</v>
          </cell>
          <cell r="C14">
            <v>1.21</v>
          </cell>
          <cell r="D14">
            <v>1.0406746153846154</v>
          </cell>
          <cell r="E14">
            <v>1.2592162846153845</v>
          </cell>
          <cell r="F14">
            <v>0</v>
          </cell>
          <cell r="G14">
            <v>0</v>
          </cell>
          <cell r="H14" t="str">
            <v xml:space="preserve"> </v>
          </cell>
          <cell r="I14">
            <v>0.25</v>
          </cell>
          <cell r="J14">
            <v>0</v>
          </cell>
          <cell r="K14">
            <v>0</v>
          </cell>
          <cell r="L14" t="str">
            <v xml:space="preserve"> </v>
          </cell>
          <cell r="N14">
            <v>1.25</v>
          </cell>
          <cell r="O14">
            <v>0</v>
          </cell>
          <cell r="P14">
            <v>0</v>
          </cell>
          <cell r="Q14">
            <v>0</v>
          </cell>
          <cell r="R14">
            <v>1.0374531835205993</v>
          </cell>
          <cell r="S14">
            <v>0</v>
          </cell>
          <cell r="T14" t="str">
            <v xml:space="preserve"> </v>
          </cell>
        </row>
        <row r="15">
          <cell r="A15">
            <v>36342</v>
          </cell>
          <cell r="C15">
            <v>1.21</v>
          </cell>
          <cell r="D15">
            <v>1.0406746153846154</v>
          </cell>
          <cell r="E15">
            <v>1.2592162846153845</v>
          </cell>
          <cell r="F15">
            <v>0</v>
          </cell>
          <cell r="G15">
            <v>0</v>
          </cell>
          <cell r="H15" t="str">
            <v xml:space="preserve"> </v>
          </cell>
          <cell r="I15">
            <v>0.25</v>
          </cell>
          <cell r="J15">
            <v>0</v>
          </cell>
          <cell r="K15">
            <v>0</v>
          </cell>
          <cell r="L15" t="str">
            <v xml:space="preserve"> </v>
          </cell>
          <cell r="N15">
            <v>1.25</v>
          </cell>
          <cell r="O15">
            <v>0</v>
          </cell>
          <cell r="P15">
            <v>0</v>
          </cell>
          <cell r="Q15">
            <v>0</v>
          </cell>
          <cell r="R15">
            <v>1.0374531835205993</v>
          </cell>
          <cell r="S15">
            <v>0</v>
          </cell>
          <cell r="T15" t="str">
            <v xml:space="preserve"> </v>
          </cell>
        </row>
        <row r="16">
          <cell r="A16">
            <v>36373</v>
          </cell>
          <cell r="C16">
            <v>1.21</v>
          </cell>
          <cell r="D16">
            <v>1.0406746153846154</v>
          </cell>
          <cell r="E16">
            <v>1.2592162846153845</v>
          </cell>
          <cell r="F16">
            <v>0</v>
          </cell>
          <cell r="G16">
            <v>0</v>
          </cell>
          <cell r="H16" t="str">
            <v xml:space="preserve"> </v>
          </cell>
          <cell r="I16">
            <v>0.25</v>
          </cell>
          <cell r="J16">
            <v>0</v>
          </cell>
          <cell r="K16">
            <v>0</v>
          </cell>
          <cell r="L16" t="str">
            <v xml:space="preserve"> </v>
          </cell>
          <cell r="N16">
            <v>1.25</v>
          </cell>
          <cell r="O16">
            <v>0</v>
          </cell>
          <cell r="P16">
            <v>0</v>
          </cell>
          <cell r="Q16">
            <v>0</v>
          </cell>
          <cell r="R16">
            <v>1.0374531835205993</v>
          </cell>
          <cell r="S16">
            <v>0</v>
          </cell>
          <cell r="T16" t="str">
            <v xml:space="preserve"> </v>
          </cell>
        </row>
        <row r="17">
          <cell r="A17">
            <v>36404</v>
          </cell>
          <cell r="C17">
            <v>1.21</v>
          </cell>
          <cell r="D17">
            <v>1.0406746153846154</v>
          </cell>
          <cell r="E17">
            <v>1.2592162846153845</v>
          </cell>
          <cell r="F17">
            <v>0</v>
          </cell>
          <cell r="G17">
            <v>0</v>
          </cell>
          <cell r="H17" t="str">
            <v xml:space="preserve"> </v>
          </cell>
          <cell r="I17">
            <v>0.25</v>
          </cell>
          <cell r="J17">
            <v>0</v>
          </cell>
          <cell r="K17">
            <v>0</v>
          </cell>
          <cell r="L17" t="str">
            <v xml:space="preserve"> </v>
          </cell>
          <cell r="N17">
            <v>1.25</v>
          </cell>
          <cell r="O17">
            <v>0</v>
          </cell>
          <cell r="P17">
            <v>0</v>
          </cell>
          <cell r="Q17">
            <v>0</v>
          </cell>
          <cell r="R17">
            <v>1.0374531835205993</v>
          </cell>
          <cell r="S17">
            <v>0</v>
          </cell>
          <cell r="T17" t="str">
            <v xml:space="preserve"> </v>
          </cell>
        </row>
        <row r="18">
          <cell r="A18">
            <v>36434</v>
          </cell>
          <cell r="C18">
            <v>1.21</v>
          </cell>
          <cell r="D18">
            <v>1.0406746153846154</v>
          </cell>
          <cell r="E18">
            <v>1.2592162846153845</v>
          </cell>
          <cell r="F18">
            <v>0</v>
          </cell>
          <cell r="G18">
            <v>0</v>
          </cell>
          <cell r="H18" t="str">
            <v xml:space="preserve"> </v>
          </cell>
          <cell r="I18">
            <v>0.25</v>
          </cell>
          <cell r="J18">
            <v>0</v>
          </cell>
          <cell r="K18">
            <v>0</v>
          </cell>
          <cell r="L18" t="str">
            <v xml:space="preserve"> </v>
          </cell>
          <cell r="N18">
            <v>1.25</v>
          </cell>
          <cell r="O18">
            <v>0</v>
          </cell>
          <cell r="P18">
            <v>0</v>
          </cell>
          <cell r="Q18">
            <v>0</v>
          </cell>
          <cell r="R18">
            <v>1.0374531835205993</v>
          </cell>
          <cell r="S18">
            <v>0</v>
          </cell>
          <cell r="T18" t="str">
            <v xml:space="preserve"> </v>
          </cell>
        </row>
        <row r="19">
          <cell r="A19">
            <v>36465</v>
          </cell>
          <cell r="C19">
            <v>1.21</v>
          </cell>
          <cell r="D19">
            <v>1.0406746153846154</v>
          </cell>
          <cell r="E19">
            <v>1.2592162846153845</v>
          </cell>
          <cell r="F19">
            <v>0</v>
          </cell>
          <cell r="G19">
            <v>0</v>
          </cell>
          <cell r="H19" t="str">
            <v xml:space="preserve"> </v>
          </cell>
          <cell r="I19">
            <v>0.25</v>
          </cell>
          <cell r="J19">
            <v>0</v>
          </cell>
          <cell r="K19">
            <v>0</v>
          </cell>
          <cell r="L19" t="str">
            <v xml:space="preserve"> </v>
          </cell>
          <cell r="N19">
            <v>1.25</v>
          </cell>
          <cell r="O19">
            <v>0</v>
          </cell>
          <cell r="P19">
            <v>0</v>
          </cell>
          <cell r="Q19">
            <v>0</v>
          </cell>
          <cell r="R19">
            <v>1.0374531835205993</v>
          </cell>
          <cell r="S19">
            <v>0</v>
          </cell>
          <cell r="T19" t="str">
            <v xml:space="preserve"> </v>
          </cell>
        </row>
        <row r="20">
          <cell r="A20">
            <v>36495</v>
          </cell>
          <cell r="C20">
            <v>1.21</v>
          </cell>
          <cell r="D20">
            <v>1.0406746153846154</v>
          </cell>
          <cell r="E20">
            <v>1.2592162846153845</v>
          </cell>
          <cell r="F20">
            <v>0</v>
          </cell>
          <cell r="G20">
            <v>0</v>
          </cell>
          <cell r="H20">
            <v>0</v>
          </cell>
          <cell r="I20">
            <v>0.25</v>
          </cell>
          <cell r="J20">
            <v>0</v>
          </cell>
          <cell r="K20">
            <v>0</v>
          </cell>
          <cell r="L20">
            <v>0</v>
          </cell>
          <cell r="N20">
            <v>1.25</v>
          </cell>
          <cell r="O20">
            <v>0</v>
          </cell>
          <cell r="P20">
            <v>0</v>
          </cell>
          <cell r="Q20">
            <v>0</v>
          </cell>
          <cell r="R20">
            <v>1.0374531835205993</v>
          </cell>
          <cell r="S20">
            <v>0</v>
          </cell>
          <cell r="T20">
            <v>0</v>
          </cell>
        </row>
        <row r="21">
          <cell r="A21">
            <v>36526</v>
          </cell>
          <cell r="C21">
            <v>1.21</v>
          </cell>
          <cell r="D21">
            <v>1.0406746153846154</v>
          </cell>
          <cell r="E21">
            <v>1.2592162846153845</v>
          </cell>
          <cell r="F21">
            <v>0</v>
          </cell>
          <cell r="G21">
            <v>0</v>
          </cell>
          <cell r="H21" t="str">
            <v xml:space="preserve"> </v>
          </cell>
          <cell r="I21">
            <v>0.25</v>
          </cell>
          <cell r="J21">
            <v>0</v>
          </cell>
          <cell r="K21">
            <v>0</v>
          </cell>
          <cell r="L21" t="str">
            <v xml:space="preserve"> </v>
          </cell>
          <cell r="N21">
            <v>1.25</v>
          </cell>
          <cell r="O21">
            <v>0</v>
          </cell>
          <cell r="P21">
            <v>0</v>
          </cell>
          <cell r="Q21">
            <v>0</v>
          </cell>
          <cell r="R21">
            <v>1.0374531835205993</v>
          </cell>
          <cell r="S21">
            <v>0</v>
          </cell>
          <cell r="T21" t="str">
            <v xml:space="preserve"> </v>
          </cell>
        </row>
        <row r="22">
          <cell r="A22">
            <v>36557</v>
          </cell>
          <cell r="C22">
            <v>1.21</v>
          </cell>
          <cell r="D22">
            <v>1.0406746153846154</v>
          </cell>
          <cell r="E22">
            <v>1.2592162846153845</v>
          </cell>
          <cell r="F22">
            <v>0</v>
          </cell>
          <cell r="G22">
            <v>0</v>
          </cell>
          <cell r="H22" t="str">
            <v xml:space="preserve"> </v>
          </cell>
          <cell r="I22">
            <v>0.25</v>
          </cell>
          <cell r="J22">
            <v>0</v>
          </cell>
          <cell r="K22">
            <v>0</v>
          </cell>
          <cell r="L22" t="str">
            <v xml:space="preserve"> </v>
          </cell>
          <cell r="N22">
            <v>1.25</v>
          </cell>
          <cell r="O22">
            <v>0</v>
          </cell>
          <cell r="P22">
            <v>0</v>
          </cell>
          <cell r="Q22">
            <v>0</v>
          </cell>
          <cell r="R22">
            <v>1.0374531835205993</v>
          </cell>
          <cell r="S22">
            <v>0</v>
          </cell>
          <cell r="T22" t="str">
            <v xml:space="preserve"> </v>
          </cell>
        </row>
        <row r="23">
          <cell r="A23">
            <v>36586</v>
          </cell>
          <cell r="C23">
            <v>1.21</v>
          </cell>
          <cell r="D23">
            <v>1.0406746153846154</v>
          </cell>
          <cell r="E23">
            <v>1.2592162846153845</v>
          </cell>
          <cell r="F23">
            <v>0</v>
          </cell>
          <cell r="G23">
            <v>0</v>
          </cell>
          <cell r="H23" t="str">
            <v xml:space="preserve"> </v>
          </cell>
          <cell r="I23">
            <v>0.25</v>
          </cell>
          <cell r="J23">
            <v>0</v>
          </cell>
          <cell r="K23">
            <v>0</v>
          </cell>
          <cell r="L23" t="str">
            <v xml:space="preserve"> </v>
          </cell>
          <cell r="N23">
            <v>1.25</v>
          </cell>
          <cell r="O23">
            <v>0</v>
          </cell>
          <cell r="P23">
            <v>0</v>
          </cell>
          <cell r="Q23">
            <v>0</v>
          </cell>
          <cell r="R23">
            <v>1.0374531835205993</v>
          </cell>
          <cell r="S23">
            <v>0</v>
          </cell>
          <cell r="T23" t="str">
            <v xml:space="preserve"> </v>
          </cell>
        </row>
        <row r="24">
          <cell r="A24">
            <v>36617</v>
          </cell>
          <cell r="C24">
            <v>1.21</v>
          </cell>
          <cell r="D24">
            <v>1.0406746153846154</v>
          </cell>
          <cell r="E24">
            <v>1.2592162846153845</v>
          </cell>
          <cell r="F24">
            <v>0</v>
          </cell>
          <cell r="G24">
            <v>0</v>
          </cell>
          <cell r="H24" t="str">
            <v xml:space="preserve"> </v>
          </cell>
          <cell r="I24">
            <v>0.25</v>
          </cell>
          <cell r="J24">
            <v>0</v>
          </cell>
          <cell r="K24">
            <v>0</v>
          </cell>
          <cell r="L24" t="str">
            <v xml:space="preserve"> </v>
          </cell>
          <cell r="N24">
            <v>1.25</v>
          </cell>
          <cell r="O24">
            <v>0</v>
          </cell>
          <cell r="P24">
            <v>0</v>
          </cell>
          <cell r="Q24">
            <v>0</v>
          </cell>
          <cell r="R24">
            <v>1.0374531835205993</v>
          </cell>
          <cell r="S24">
            <v>0</v>
          </cell>
          <cell r="T24" t="str">
            <v xml:space="preserve"> </v>
          </cell>
        </row>
        <row r="25">
          <cell r="A25">
            <v>36647</v>
          </cell>
          <cell r="C25">
            <v>1.21</v>
          </cell>
          <cell r="D25">
            <v>1.0614881076923077</v>
          </cell>
          <cell r="E25">
            <v>1.2844006103076924</v>
          </cell>
          <cell r="F25">
            <v>0</v>
          </cell>
          <cell r="G25">
            <v>0</v>
          </cell>
          <cell r="H25" t="str">
            <v xml:space="preserve"> </v>
          </cell>
          <cell r="I25">
            <v>0.25</v>
          </cell>
          <cell r="J25">
            <v>0</v>
          </cell>
          <cell r="K25">
            <v>0</v>
          </cell>
          <cell r="L25" t="str">
            <v xml:space="preserve"> </v>
          </cell>
          <cell r="N25">
            <v>1.25</v>
          </cell>
          <cell r="O25">
            <v>0</v>
          </cell>
          <cell r="P25">
            <v>0</v>
          </cell>
          <cell r="Q25">
            <v>0</v>
          </cell>
          <cell r="R25">
            <v>1.058678988746758</v>
          </cell>
          <cell r="S25">
            <v>0</v>
          </cell>
          <cell r="T25" t="str">
            <v xml:space="preserve"> </v>
          </cell>
        </row>
        <row r="26">
          <cell r="A26">
            <v>36678</v>
          </cell>
          <cell r="C26">
            <v>1.21</v>
          </cell>
          <cell r="D26">
            <v>1.0614881076923077</v>
          </cell>
          <cell r="E26">
            <v>1.2844006103076924</v>
          </cell>
          <cell r="F26">
            <v>0</v>
          </cell>
          <cell r="G26">
            <v>0</v>
          </cell>
          <cell r="H26" t="str">
            <v xml:space="preserve"> </v>
          </cell>
          <cell r="I26">
            <v>0.25</v>
          </cell>
          <cell r="J26">
            <v>0</v>
          </cell>
          <cell r="K26">
            <v>0</v>
          </cell>
          <cell r="L26" t="str">
            <v xml:space="preserve"> </v>
          </cell>
          <cell r="N26">
            <v>1.25</v>
          </cell>
          <cell r="O26">
            <v>0</v>
          </cell>
          <cell r="P26">
            <v>0</v>
          </cell>
          <cell r="Q26">
            <v>0</v>
          </cell>
          <cell r="R26">
            <v>1.058678988746758</v>
          </cell>
          <cell r="S26">
            <v>0</v>
          </cell>
          <cell r="T26" t="str">
            <v xml:space="preserve"> </v>
          </cell>
        </row>
        <row r="27">
          <cell r="A27">
            <v>36708</v>
          </cell>
          <cell r="C27">
            <v>1.21</v>
          </cell>
          <cell r="D27">
            <v>1.0614881076923077</v>
          </cell>
          <cell r="E27">
            <v>1.2844006103076924</v>
          </cell>
          <cell r="F27">
            <v>0</v>
          </cell>
          <cell r="G27">
            <v>0</v>
          </cell>
          <cell r="H27" t="str">
            <v xml:space="preserve"> </v>
          </cell>
          <cell r="I27">
            <v>0.25</v>
          </cell>
          <cell r="J27">
            <v>0</v>
          </cell>
          <cell r="K27">
            <v>0</v>
          </cell>
          <cell r="L27" t="str">
            <v xml:space="preserve"> </v>
          </cell>
          <cell r="N27">
            <v>1.25</v>
          </cell>
          <cell r="O27">
            <v>0</v>
          </cell>
          <cell r="P27">
            <v>0</v>
          </cell>
          <cell r="Q27">
            <v>0</v>
          </cell>
          <cell r="R27">
            <v>1.058678988746758</v>
          </cell>
          <cell r="S27">
            <v>0</v>
          </cell>
          <cell r="T27" t="str">
            <v xml:space="preserve"> </v>
          </cell>
        </row>
        <row r="28">
          <cell r="A28">
            <v>36739</v>
          </cell>
          <cell r="C28">
            <v>1.21</v>
          </cell>
          <cell r="D28">
            <v>1.0614881076923077</v>
          </cell>
          <cell r="E28">
            <v>1.2844006103076924</v>
          </cell>
          <cell r="F28">
            <v>0</v>
          </cell>
          <cell r="G28">
            <v>0</v>
          </cell>
          <cell r="H28" t="str">
            <v xml:space="preserve"> </v>
          </cell>
          <cell r="I28">
            <v>0.25</v>
          </cell>
          <cell r="J28">
            <v>0</v>
          </cell>
          <cell r="K28">
            <v>0</v>
          </cell>
          <cell r="L28" t="str">
            <v xml:space="preserve"> </v>
          </cell>
          <cell r="N28">
            <v>1.25</v>
          </cell>
          <cell r="O28">
            <v>0</v>
          </cell>
          <cell r="P28">
            <v>0</v>
          </cell>
          <cell r="Q28">
            <v>0</v>
          </cell>
          <cell r="R28">
            <v>1.058678988746758</v>
          </cell>
          <cell r="S28">
            <v>0</v>
          </cell>
          <cell r="T28" t="str">
            <v xml:space="preserve"> </v>
          </cell>
        </row>
        <row r="29">
          <cell r="A29">
            <v>36770</v>
          </cell>
          <cell r="C29">
            <v>1.21</v>
          </cell>
          <cell r="D29">
            <v>1.0614881076923077</v>
          </cell>
          <cell r="E29">
            <v>1.2844006103076924</v>
          </cell>
          <cell r="F29">
            <v>0</v>
          </cell>
          <cell r="G29">
            <v>0</v>
          </cell>
          <cell r="H29" t="str">
            <v xml:space="preserve"> </v>
          </cell>
          <cell r="I29">
            <v>0.25</v>
          </cell>
          <cell r="J29">
            <v>0</v>
          </cell>
          <cell r="K29">
            <v>0</v>
          </cell>
          <cell r="L29" t="str">
            <v xml:space="preserve"> </v>
          </cell>
          <cell r="N29">
            <v>1.25</v>
          </cell>
          <cell r="O29">
            <v>0</v>
          </cell>
          <cell r="P29">
            <v>0</v>
          </cell>
          <cell r="Q29">
            <v>0</v>
          </cell>
          <cell r="R29">
            <v>1.058678988746758</v>
          </cell>
          <cell r="S29">
            <v>0</v>
          </cell>
          <cell r="T29" t="str">
            <v xml:space="preserve"> </v>
          </cell>
        </row>
        <row r="30">
          <cell r="A30">
            <v>36800</v>
          </cell>
          <cell r="C30">
            <v>1.21</v>
          </cell>
          <cell r="D30">
            <v>1.0614881076923077</v>
          </cell>
          <cell r="E30">
            <v>1.2844006103076924</v>
          </cell>
          <cell r="F30">
            <v>0</v>
          </cell>
          <cell r="G30">
            <v>0</v>
          </cell>
          <cell r="H30" t="str">
            <v xml:space="preserve"> </v>
          </cell>
          <cell r="I30">
            <v>0.25</v>
          </cell>
          <cell r="J30">
            <v>0</v>
          </cell>
          <cell r="K30">
            <v>0</v>
          </cell>
          <cell r="L30" t="str">
            <v xml:space="preserve"> </v>
          </cell>
          <cell r="N30">
            <v>1.25</v>
          </cell>
          <cell r="O30">
            <v>0</v>
          </cell>
          <cell r="P30">
            <v>0</v>
          </cell>
          <cell r="Q30">
            <v>0</v>
          </cell>
          <cell r="R30">
            <v>1.058678988746758</v>
          </cell>
          <cell r="S30">
            <v>0</v>
          </cell>
          <cell r="T30" t="str">
            <v xml:space="preserve"> </v>
          </cell>
        </row>
        <row r="31">
          <cell r="A31">
            <v>36831</v>
          </cell>
          <cell r="C31">
            <v>1.21</v>
          </cell>
          <cell r="D31">
            <v>1.0614881076923077</v>
          </cell>
          <cell r="E31">
            <v>1.2844006103076924</v>
          </cell>
          <cell r="F31">
            <v>0</v>
          </cell>
          <cell r="G31">
            <v>0</v>
          </cell>
          <cell r="H31" t="str">
            <v xml:space="preserve"> </v>
          </cell>
          <cell r="I31">
            <v>0.25</v>
          </cell>
          <cell r="J31">
            <v>0</v>
          </cell>
          <cell r="K31">
            <v>0</v>
          </cell>
          <cell r="L31" t="str">
            <v xml:space="preserve"> </v>
          </cell>
          <cell r="N31">
            <v>1.25</v>
          </cell>
          <cell r="O31">
            <v>0</v>
          </cell>
          <cell r="P31">
            <v>0</v>
          </cell>
          <cell r="Q31">
            <v>0</v>
          </cell>
          <cell r="R31">
            <v>1.058678988746758</v>
          </cell>
          <cell r="S31">
            <v>0</v>
          </cell>
          <cell r="T31" t="str">
            <v xml:space="preserve"> </v>
          </cell>
        </row>
        <row r="32">
          <cell r="A32">
            <v>36861</v>
          </cell>
          <cell r="C32">
            <v>1.21</v>
          </cell>
          <cell r="D32">
            <v>1.0614881076923077</v>
          </cell>
          <cell r="E32">
            <v>1.2844006103076924</v>
          </cell>
          <cell r="F32">
            <v>0</v>
          </cell>
          <cell r="G32">
            <v>0</v>
          </cell>
          <cell r="H32">
            <v>0</v>
          </cell>
          <cell r="I32">
            <v>0.25</v>
          </cell>
          <cell r="J32">
            <v>0</v>
          </cell>
          <cell r="K32">
            <v>0</v>
          </cell>
          <cell r="L32">
            <v>0</v>
          </cell>
          <cell r="N32">
            <v>1.25</v>
          </cell>
          <cell r="O32">
            <v>0</v>
          </cell>
          <cell r="P32">
            <v>0</v>
          </cell>
          <cell r="Q32">
            <v>0</v>
          </cell>
          <cell r="R32">
            <v>1.058678988746758</v>
          </cell>
          <cell r="S32">
            <v>0</v>
          </cell>
          <cell r="T32">
            <v>0</v>
          </cell>
        </row>
        <row r="33">
          <cell r="A33">
            <v>36892</v>
          </cell>
          <cell r="C33">
            <v>1.21</v>
          </cell>
          <cell r="D33">
            <v>1.0614881076923077</v>
          </cell>
          <cell r="E33">
            <v>1.2844006103076924</v>
          </cell>
          <cell r="F33">
            <v>998082</v>
          </cell>
          <cell r="G33">
            <v>1281.9371299371221</v>
          </cell>
          <cell r="H33" t="str">
            <v xml:space="preserve"> </v>
          </cell>
          <cell r="I33">
            <v>0.25</v>
          </cell>
          <cell r="J33">
            <v>998082</v>
          </cell>
          <cell r="K33">
            <v>249.5205</v>
          </cell>
          <cell r="L33" t="str">
            <v xml:space="preserve"> </v>
          </cell>
          <cell r="N33">
            <v>1.25</v>
          </cell>
          <cell r="O33">
            <v>998082</v>
          </cell>
          <cell r="P33">
            <v>1247.6025</v>
          </cell>
          <cell r="Q33">
            <v>0</v>
          </cell>
          <cell r="R33">
            <v>1.058678988746758</v>
          </cell>
          <cell r="S33">
            <v>1320.8105530579271</v>
          </cell>
          <cell r="T33" t="str">
            <v xml:space="preserve"> </v>
          </cell>
        </row>
        <row r="34">
          <cell r="A34">
            <v>36923</v>
          </cell>
          <cell r="C34">
            <v>1.21</v>
          </cell>
          <cell r="D34">
            <v>1.0614881076923077</v>
          </cell>
          <cell r="E34">
            <v>1.2844006103076924</v>
          </cell>
          <cell r="F34">
            <v>1308960</v>
          </cell>
          <cell r="G34">
            <v>1681.2290228683569</v>
          </cell>
          <cell r="H34" t="str">
            <v xml:space="preserve"> </v>
          </cell>
          <cell r="I34">
            <v>0.25</v>
          </cell>
          <cell r="J34">
            <v>1308960</v>
          </cell>
          <cell r="K34">
            <v>327.24</v>
          </cell>
          <cell r="L34" t="str">
            <v xml:space="preserve"> </v>
          </cell>
          <cell r="N34">
            <v>1.25</v>
          </cell>
          <cell r="O34">
            <v>1308960</v>
          </cell>
          <cell r="P34">
            <v>1636.2</v>
          </cell>
          <cell r="Q34">
            <v>0</v>
          </cell>
          <cell r="R34">
            <v>1.058678988746758</v>
          </cell>
          <cell r="S34">
            <v>1732.2105613874455</v>
          </cell>
          <cell r="T34" t="str">
            <v xml:space="preserve"> </v>
          </cell>
        </row>
        <row r="35">
          <cell r="A35">
            <v>36951</v>
          </cell>
          <cell r="C35">
            <v>1.21</v>
          </cell>
          <cell r="D35">
            <v>1.0614881076923077</v>
          </cell>
          <cell r="E35">
            <v>1.2844006103076924</v>
          </cell>
          <cell r="F35">
            <v>1599840</v>
          </cell>
          <cell r="G35">
            <v>2054.8354723946586</v>
          </cell>
          <cell r="H35" t="str">
            <v xml:space="preserve"> </v>
          </cell>
          <cell r="I35">
            <v>0.25</v>
          </cell>
          <cell r="J35">
            <v>1599840</v>
          </cell>
          <cell r="K35">
            <v>399.96</v>
          </cell>
          <cell r="L35" t="str">
            <v xml:space="preserve"> </v>
          </cell>
          <cell r="N35">
            <v>1.25</v>
          </cell>
          <cell r="O35">
            <v>1599840</v>
          </cell>
          <cell r="P35">
            <v>1999.8</v>
          </cell>
          <cell r="Q35">
            <v>0</v>
          </cell>
          <cell r="R35">
            <v>1.058678988746758</v>
          </cell>
          <cell r="S35">
            <v>2117.1462416957665</v>
          </cell>
          <cell r="T35" t="str">
            <v xml:space="preserve"> </v>
          </cell>
        </row>
        <row r="36">
          <cell r="A36">
            <v>36982</v>
          </cell>
          <cell r="C36">
            <v>1.21</v>
          </cell>
          <cell r="D36">
            <v>1.0614881076923077</v>
          </cell>
          <cell r="E36">
            <v>1.2844006103076924</v>
          </cell>
          <cell r="F36">
            <v>1599840</v>
          </cell>
          <cell r="G36">
            <v>2054.8354723946586</v>
          </cell>
          <cell r="H36" t="str">
            <v xml:space="preserve"> </v>
          </cell>
          <cell r="I36">
            <v>0.25</v>
          </cell>
          <cell r="J36">
            <v>1599840</v>
          </cell>
          <cell r="K36">
            <v>399.96</v>
          </cell>
          <cell r="L36" t="str">
            <v xml:space="preserve"> </v>
          </cell>
          <cell r="N36">
            <v>1.25</v>
          </cell>
          <cell r="O36">
            <v>1599840</v>
          </cell>
          <cell r="P36">
            <v>1999.8</v>
          </cell>
          <cell r="Q36">
            <v>0</v>
          </cell>
          <cell r="R36">
            <v>1.058678988746758</v>
          </cell>
          <cell r="S36">
            <v>2117.1462416957665</v>
          </cell>
          <cell r="T36" t="str">
            <v xml:space="preserve"> </v>
          </cell>
        </row>
        <row r="37">
          <cell r="A37">
            <v>37012</v>
          </cell>
          <cell r="C37">
            <v>1.21</v>
          </cell>
          <cell r="D37">
            <v>1.0827859831750146</v>
          </cell>
          <cell r="E37">
            <v>1.3101710396417676</v>
          </cell>
          <cell r="F37">
            <v>2092866.048</v>
          </cell>
          <cell r="G37">
            <v>2742.0124859391176</v>
          </cell>
          <cell r="H37" t="str">
            <v xml:space="preserve"> </v>
          </cell>
          <cell r="I37">
            <v>0.25</v>
          </cell>
          <cell r="J37">
            <v>2092866.048</v>
          </cell>
          <cell r="K37">
            <v>523.21651199999997</v>
          </cell>
          <cell r="L37" t="str">
            <v xml:space="preserve"> </v>
          </cell>
          <cell r="N37">
            <v>0</v>
          </cell>
          <cell r="O37">
            <v>2092866.048</v>
          </cell>
          <cell r="P37">
            <v>0</v>
          </cell>
          <cell r="Q37">
            <v>3258.8013700000001</v>
          </cell>
          <cell r="R37">
            <v>1.0825671990675116</v>
          </cell>
          <cell r="S37">
            <v>3527.87147143827</v>
          </cell>
          <cell r="T37" t="str">
            <v xml:space="preserve"> </v>
          </cell>
        </row>
        <row r="38">
          <cell r="A38">
            <v>37043</v>
          </cell>
          <cell r="C38">
            <v>1.21</v>
          </cell>
          <cell r="D38">
            <v>1.0827859831750146</v>
          </cell>
          <cell r="E38">
            <v>1.3101710396417676</v>
          </cell>
          <cell r="F38">
            <v>2025354.24</v>
          </cell>
          <cell r="G38">
            <v>2653.5604702636624</v>
          </cell>
          <cell r="H38" t="str">
            <v xml:space="preserve"> </v>
          </cell>
          <cell r="I38">
            <v>0.25</v>
          </cell>
          <cell r="J38">
            <v>2025354.24</v>
          </cell>
          <cell r="K38">
            <v>506.33855999999997</v>
          </cell>
          <cell r="L38" t="str">
            <v xml:space="preserve"> </v>
          </cell>
          <cell r="N38">
            <v>0</v>
          </cell>
          <cell r="O38">
            <v>2025354.24</v>
          </cell>
          <cell r="P38">
            <v>0</v>
          </cell>
          <cell r="Q38">
            <v>3258.8013700000001</v>
          </cell>
          <cell r="R38">
            <v>1.0825671990675116</v>
          </cell>
          <cell r="S38">
            <v>3527.87147143827</v>
          </cell>
          <cell r="T38" t="str">
            <v xml:space="preserve"> </v>
          </cell>
        </row>
        <row r="39">
          <cell r="A39">
            <v>37073</v>
          </cell>
          <cell r="C39">
            <v>1.21</v>
          </cell>
          <cell r="D39">
            <v>1.0827859831750146</v>
          </cell>
          <cell r="E39">
            <v>1.3101710396417676</v>
          </cell>
          <cell r="F39">
            <v>2092866.048</v>
          </cell>
          <cell r="G39">
            <v>2742.0124859391176</v>
          </cell>
          <cell r="H39" t="str">
            <v xml:space="preserve"> </v>
          </cell>
          <cell r="I39">
            <v>0.25</v>
          </cell>
          <cell r="J39">
            <v>2092866.048</v>
          </cell>
          <cell r="K39">
            <v>523.21651199999997</v>
          </cell>
          <cell r="L39" t="str">
            <v xml:space="preserve"> </v>
          </cell>
          <cell r="N39">
            <v>0</v>
          </cell>
          <cell r="O39">
            <v>2092866.048</v>
          </cell>
          <cell r="P39">
            <v>0</v>
          </cell>
          <cell r="Q39">
            <v>3258.8013700000001</v>
          </cell>
          <cell r="R39">
            <v>1.0825671990675116</v>
          </cell>
          <cell r="S39">
            <v>3527.87147143827</v>
          </cell>
          <cell r="T39" t="str">
            <v xml:space="preserve"> </v>
          </cell>
        </row>
        <row r="40">
          <cell r="A40">
            <v>37104</v>
          </cell>
          <cell r="C40">
            <v>1.21</v>
          </cell>
          <cell r="D40">
            <v>1.0827859831750146</v>
          </cell>
          <cell r="E40">
            <v>1.3101710396417676</v>
          </cell>
          <cell r="F40">
            <v>2092866.048</v>
          </cell>
          <cell r="G40">
            <v>2742.0124859391176</v>
          </cell>
          <cell r="H40" t="str">
            <v xml:space="preserve"> </v>
          </cell>
          <cell r="I40">
            <v>0.25</v>
          </cell>
          <cell r="J40">
            <v>2092866.048</v>
          </cell>
          <cell r="K40">
            <v>523.21651199999997</v>
          </cell>
          <cell r="L40" t="str">
            <v xml:space="preserve"> </v>
          </cell>
          <cell r="N40">
            <v>0</v>
          </cell>
          <cell r="O40">
            <v>2092866.048</v>
          </cell>
          <cell r="P40">
            <v>0</v>
          </cell>
          <cell r="Q40">
            <v>3258.8013700000001</v>
          </cell>
          <cell r="R40">
            <v>1.0825671990675116</v>
          </cell>
          <cell r="S40">
            <v>3527.87147143827</v>
          </cell>
          <cell r="T40" t="str">
            <v xml:space="preserve"> </v>
          </cell>
        </row>
        <row r="41">
          <cell r="A41">
            <v>37135</v>
          </cell>
          <cell r="C41">
            <v>1.21</v>
          </cell>
          <cell r="D41">
            <v>1.0827859831750146</v>
          </cell>
          <cell r="E41">
            <v>1.3101710396417676</v>
          </cell>
          <cell r="F41">
            <v>2025354.24</v>
          </cell>
          <cell r="G41">
            <v>2653.5604702636624</v>
          </cell>
          <cell r="H41" t="str">
            <v xml:space="preserve"> </v>
          </cell>
          <cell r="I41">
            <v>0.25</v>
          </cell>
          <cell r="J41">
            <v>2025354.24</v>
          </cell>
          <cell r="K41">
            <v>506.33855999999997</v>
          </cell>
          <cell r="L41" t="str">
            <v xml:space="preserve"> </v>
          </cell>
          <cell r="N41">
            <v>0</v>
          </cell>
          <cell r="O41">
            <v>2025354.24</v>
          </cell>
          <cell r="P41">
            <v>0</v>
          </cell>
          <cell r="Q41">
            <v>3258.8013700000001</v>
          </cell>
          <cell r="R41">
            <v>1.0825671990675116</v>
          </cell>
          <cell r="S41">
            <v>3527.87147143827</v>
          </cell>
          <cell r="T41" t="str">
            <v xml:space="preserve"> </v>
          </cell>
        </row>
        <row r="42">
          <cell r="A42">
            <v>37165</v>
          </cell>
          <cell r="C42">
            <v>1.21</v>
          </cell>
          <cell r="D42">
            <v>1.0827859831750146</v>
          </cell>
          <cell r="E42">
            <v>1.3101710396417676</v>
          </cell>
          <cell r="F42">
            <v>2092866.048</v>
          </cell>
          <cell r="G42">
            <v>2742.0124859391176</v>
          </cell>
          <cell r="H42" t="str">
            <v xml:space="preserve"> </v>
          </cell>
          <cell r="I42">
            <v>0.25</v>
          </cell>
          <cell r="J42">
            <v>2092866.048</v>
          </cell>
          <cell r="K42">
            <v>523.21651199999997</v>
          </cell>
          <cell r="L42" t="str">
            <v xml:space="preserve"> </v>
          </cell>
          <cell r="N42">
            <v>0</v>
          </cell>
          <cell r="O42">
            <v>2092866.048</v>
          </cell>
          <cell r="P42">
            <v>0</v>
          </cell>
          <cell r="Q42">
            <v>3258.8013700000001</v>
          </cell>
          <cell r="R42">
            <v>1.0825671990675116</v>
          </cell>
          <cell r="S42">
            <v>3527.87147143827</v>
          </cell>
          <cell r="T42" t="str">
            <v xml:space="preserve"> </v>
          </cell>
        </row>
        <row r="43">
          <cell r="A43">
            <v>37196</v>
          </cell>
          <cell r="C43">
            <v>1.21</v>
          </cell>
          <cell r="D43">
            <v>1.0827859831750146</v>
          </cell>
          <cell r="E43">
            <v>1.3101710396417676</v>
          </cell>
          <cell r="F43">
            <v>2025354.24</v>
          </cell>
          <cell r="G43">
            <v>2653.5604702636624</v>
          </cell>
          <cell r="H43" t="str">
            <v xml:space="preserve"> </v>
          </cell>
          <cell r="I43">
            <v>0.25</v>
          </cell>
          <cell r="J43">
            <v>2025354.24</v>
          </cell>
          <cell r="K43">
            <v>506.33855999999997</v>
          </cell>
          <cell r="L43" t="str">
            <v xml:space="preserve"> </v>
          </cell>
          <cell r="N43">
            <v>0</v>
          </cell>
          <cell r="O43">
            <v>2025354.24</v>
          </cell>
          <cell r="P43">
            <v>0</v>
          </cell>
          <cell r="Q43">
            <v>3258.8013700000001</v>
          </cell>
          <cell r="R43">
            <v>1.0825671990675116</v>
          </cell>
          <cell r="S43">
            <v>3527.87147143827</v>
          </cell>
          <cell r="T43" t="str">
            <v xml:space="preserve"> </v>
          </cell>
        </row>
        <row r="44">
          <cell r="A44">
            <v>37226</v>
          </cell>
          <cell r="C44">
            <v>1.21</v>
          </cell>
          <cell r="D44">
            <v>1.0827859831750146</v>
          </cell>
          <cell r="E44">
            <v>1.3101710396417676</v>
          </cell>
          <cell r="F44">
            <v>2092866.048</v>
          </cell>
          <cell r="G44">
            <v>2742.0124859391176</v>
          </cell>
          <cell r="H44">
            <v>28743.580938081373</v>
          </cell>
          <cell r="I44">
            <v>0.25</v>
          </cell>
          <cell r="J44">
            <v>2092866.048</v>
          </cell>
          <cell r="K44">
            <v>523.21651199999997</v>
          </cell>
          <cell r="L44">
            <v>5511.7787400000007</v>
          </cell>
          <cell r="N44">
            <v>0</v>
          </cell>
          <cell r="O44">
            <v>2092866.048</v>
          </cell>
          <cell r="P44">
            <v>0</v>
          </cell>
          <cell r="Q44">
            <v>3258.8013700000001</v>
          </cell>
          <cell r="R44">
            <v>1.0825671990675116</v>
          </cell>
          <cell r="S44">
            <v>3527.87147143827</v>
          </cell>
          <cell r="T44">
            <v>35510.285369343066</v>
          </cell>
        </row>
        <row r="45">
          <cell r="A45">
            <v>37257</v>
          </cell>
          <cell r="C45">
            <v>1.21</v>
          </cell>
          <cell r="D45">
            <v>1.0827859831750146</v>
          </cell>
          <cell r="E45">
            <v>1.3101710396417676</v>
          </cell>
          <cell r="F45">
            <v>2092866.048</v>
          </cell>
          <cell r="G45">
            <v>2742.0124859391176</v>
          </cell>
          <cell r="H45" t="str">
            <v xml:space="preserve"> </v>
          </cell>
          <cell r="I45">
            <v>0.25</v>
          </cell>
          <cell r="J45">
            <v>2092866.048</v>
          </cell>
          <cell r="K45">
            <v>523.21651199999997</v>
          </cell>
          <cell r="L45" t="str">
            <v xml:space="preserve"> </v>
          </cell>
          <cell r="N45">
            <v>0</v>
          </cell>
          <cell r="O45">
            <v>2092866.048</v>
          </cell>
          <cell r="P45">
            <v>0</v>
          </cell>
          <cell r="Q45">
            <v>3258.8013700000001</v>
          </cell>
          <cell r="R45">
            <v>1.0825671990675116</v>
          </cell>
          <cell r="S45">
            <v>3527.87147143827</v>
          </cell>
          <cell r="T45" t="str">
            <v xml:space="preserve"> </v>
          </cell>
        </row>
        <row r="46">
          <cell r="A46">
            <v>37288</v>
          </cell>
          <cell r="C46">
            <v>1.21</v>
          </cell>
          <cell r="D46">
            <v>1.0827859831750146</v>
          </cell>
          <cell r="E46">
            <v>1.3101710396417676</v>
          </cell>
          <cell r="F46">
            <v>1890330.6240000003</v>
          </cell>
          <cell r="G46">
            <v>2476.6564389127516</v>
          </cell>
          <cell r="H46" t="str">
            <v xml:space="preserve"> </v>
          </cell>
          <cell r="I46">
            <v>0.25</v>
          </cell>
          <cell r="J46">
            <v>1890330.6240000003</v>
          </cell>
          <cell r="K46">
            <v>472.5826560000001</v>
          </cell>
          <cell r="L46" t="str">
            <v xml:space="preserve"> </v>
          </cell>
          <cell r="N46">
            <v>0</v>
          </cell>
          <cell r="O46">
            <v>1890330.6240000003</v>
          </cell>
          <cell r="P46">
            <v>0</v>
          </cell>
          <cell r="Q46">
            <v>3258.8013700000001</v>
          </cell>
          <cell r="R46">
            <v>1.0825671990675116</v>
          </cell>
          <cell r="S46">
            <v>3527.87147143827</v>
          </cell>
          <cell r="T46" t="str">
            <v xml:space="preserve"> </v>
          </cell>
        </row>
        <row r="47">
          <cell r="A47">
            <v>37316</v>
          </cell>
          <cell r="C47">
            <v>1.21</v>
          </cell>
          <cell r="D47">
            <v>1.0827859831750146</v>
          </cell>
          <cell r="E47">
            <v>1.3101710396417676</v>
          </cell>
          <cell r="F47">
            <v>2092866.048</v>
          </cell>
          <cell r="G47">
            <v>2742.0124859391176</v>
          </cell>
          <cell r="H47" t="str">
            <v xml:space="preserve"> </v>
          </cell>
          <cell r="I47">
            <v>0.25</v>
          </cell>
          <cell r="J47">
            <v>2092866.048</v>
          </cell>
          <cell r="K47">
            <v>523.21651199999997</v>
          </cell>
          <cell r="L47" t="str">
            <v xml:space="preserve"> </v>
          </cell>
          <cell r="N47">
            <v>0</v>
          </cell>
          <cell r="O47">
            <v>2092866.048</v>
          </cell>
          <cell r="P47">
            <v>0</v>
          </cell>
          <cell r="Q47">
            <v>3258.8013700000001</v>
          </cell>
          <cell r="R47">
            <v>1.0825671990675116</v>
          </cell>
          <cell r="S47">
            <v>3527.87147143827</v>
          </cell>
          <cell r="T47" t="str">
            <v xml:space="preserve"> </v>
          </cell>
        </row>
        <row r="48">
          <cell r="A48">
            <v>37347</v>
          </cell>
          <cell r="C48">
            <v>1.21</v>
          </cell>
          <cell r="D48">
            <v>1.0827859831750146</v>
          </cell>
          <cell r="E48">
            <v>1.3101710396417676</v>
          </cell>
          <cell r="F48">
            <v>2025354.24</v>
          </cell>
          <cell r="G48">
            <v>2653.5604702636624</v>
          </cell>
          <cell r="H48" t="str">
            <v xml:space="preserve"> </v>
          </cell>
          <cell r="I48">
            <v>0.25</v>
          </cell>
          <cell r="J48">
            <v>2025354.24</v>
          </cell>
          <cell r="K48">
            <v>506.33855999999997</v>
          </cell>
          <cell r="L48" t="str">
            <v xml:space="preserve"> </v>
          </cell>
          <cell r="N48">
            <v>0</v>
          </cell>
          <cell r="O48">
            <v>2025354.24</v>
          </cell>
          <cell r="P48">
            <v>0</v>
          </cell>
          <cell r="Q48">
            <v>3258.8013700000001</v>
          </cell>
          <cell r="R48">
            <v>1.0825671990675116</v>
          </cell>
          <cell r="S48">
            <v>3527.87147143827</v>
          </cell>
          <cell r="T48" t="str">
            <v xml:space="preserve"> </v>
          </cell>
        </row>
        <row r="49">
          <cell r="A49">
            <v>37377</v>
          </cell>
          <cell r="C49">
            <v>1.21</v>
          </cell>
          <cell r="D49">
            <v>1.1044417028385149</v>
          </cell>
          <cell r="E49">
            <v>1.3363744604346031</v>
          </cell>
          <cell r="F49">
            <v>2092866.048</v>
          </cell>
          <cell r="G49">
            <v>2796.8527356579002</v>
          </cell>
          <cell r="H49" t="str">
            <v xml:space="preserve"> </v>
          </cell>
          <cell r="I49">
            <v>0.25</v>
          </cell>
          <cell r="J49">
            <v>2092866.048</v>
          </cell>
          <cell r="K49">
            <v>523.21651199999997</v>
          </cell>
          <cell r="L49" t="str">
            <v xml:space="preserve"> </v>
          </cell>
          <cell r="N49">
            <v>0</v>
          </cell>
          <cell r="O49">
            <v>2092866.048</v>
          </cell>
          <cell r="P49">
            <v>0</v>
          </cell>
          <cell r="Q49">
            <v>3255.63789</v>
          </cell>
          <cell r="R49">
            <v>1.1045111614900724</v>
          </cell>
          <cell r="S49">
            <v>3595.8883872749889</v>
          </cell>
          <cell r="T49" t="str">
            <v xml:space="preserve"> </v>
          </cell>
        </row>
        <row r="50">
          <cell r="A50">
            <v>37408</v>
          </cell>
          <cell r="C50">
            <v>1.21</v>
          </cell>
          <cell r="D50">
            <v>1.1044417028385149</v>
          </cell>
          <cell r="E50">
            <v>1.3363744604346031</v>
          </cell>
          <cell r="F50">
            <v>2025354.24</v>
          </cell>
          <cell r="G50">
            <v>2706.6316796689357</v>
          </cell>
          <cell r="H50" t="str">
            <v xml:space="preserve"> </v>
          </cell>
          <cell r="I50">
            <v>0.25</v>
          </cell>
          <cell r="J50">
            <v>2025354.24</v>
          </cell>
          <cell r="K50">
            <v>506.33855999999997</v>
          </cell>
          <cell r="L50" t="str">
            <v xml:space="preserve"> </v>
          </cell>
          <cell r="N50">
            <v>0</v>
          </cell>
          <cell r="O50">
            <v>2025354.24</v>
          </cell>
          <cell r="P50">
            <v>0</v>
          </cell>
          <cell r="Q50">
            <v>3255.63789</v>
          </cell>
          <cell r="R50">
            <v>1.1045111614900724</v>
          </cell>
          <cell r="S50">
            <v>3595.8883872749889</v>
          </cell>
          <cell r="T50" t="str">
            <v xml:space="preserve"> </v>
          </cell>
        </row>
        <row r="51">
          <cell r="A51">
            <v>37438</v>
          </cell>
          <cell r="C51">
            <v>1.21</v>
          </cell>
          <cell r="D51">
            <v>1.1044417028385149</v>
          </cell>
          <cell r="E51">
            <v>1.3363744604346031</v>
          </cell>
          <cell r="F51">
            <v>2092866.048</v>
          </cell>
          <cell r="G51">
            <v>2796.8527356579002</v>
          </cell>
          <cell r="H51" t="str">
            <v xml:space="preserve"> </v>
          </cell>
          <cell r="I51">
            <v>0.25</v>
          </cell>
          <cell r="J51">
            <v>2092866.048</v>
          </cell>
          <cell r="K51">
            <v>523.21651199999997</v>
          </cell>
          <cell r="L51" t="str">
            <v xml:space="preserve"> </v>
          </cell>
          <cell r="N51">
            <v>0</v>
          </cell>
          <cell r="O51">
            <v>2092866.048</v>
          </cell>
          <cell r="P51">
            <v>0</v>
          </cell>
          <cell r="Q51">
            <v>3255.63789</v>
          </cell>
          <cell r="R51">
            <v>1.1045111614900724</v>
          </cell>
          <cell r="S51">
            <v>3595.8883872749889</v>
          </cell>
          <cell r="T51" t="str">
            <v xml:space="preserve"> </v>
          </cell>
        </row>
        <row r="52">
          <cell r="A52">
            <v>37469</v>
          </cell>
          <cell r="C52">
            <v>1.21</v>
          </cell>
          <cell r="D52">
            <v>1.1044417028385149</v>
          </cell>
          <cell r="E52">
            <v>1.3363744604346031</v>
          </cell>
          <cell r="F52">
            <v>2092866.048</v>
          </cell>
          <cell r="G52">
            <v>2796.8527356579002</v>
          </cell>
          <cell r="H52" t="str">
            <v xml:space="preserve"> </v>
          </cell>
          <cell r="I52">
            <v>0.25</v>
          </cell>
          <cell r="J52">
            <v>2092866.048</v>
          </cell>
          <cell r="K52">
            <v>523.21651199999997</v>
          </cell>
          <cell r="L52" t="str">
            <v xml:space="preserve"> </v>
          </cell>
          <cell r="N52">
            <v>0</v>
          </cell>
          <cell r="O52">
            <v>2092866.048</v>
          </cell>
          <cell r="P52">
            <v>0</v>
          </cell>
          <cell r="Q52">
            <v>3255.63789</v>
          </cell>
          <cell r="R52">
            <v>1.1045111614900724</v>
          </cell>
          <cell r="S52">
            <v>3595.8883872749889</v>
          </cell>
          <cell r="T52" t="str">
            <v xml:space="preserve"> </v>
          </cell>
        </row>
        <row r="53">
          <cell r="A53">
            <v>37500</v>
          </cell>
          <cell r="C53">
            <v>1.21</v>
          </cell>
          <cell r="D53">
            <v>1.1044417028385149</v>
          </cell>
          <cell r="E53">
            <v>1.3363744604346031</v>
          </cell>
          <cell r="F53">
            <v>2025354.24</v>
          </cell>
          <cell r="G53">
            <v>2706.6316796689357</v>
          </cell>
          <cell r="H53" t="str">
            <v xml:space="preserve"> </v>
          </cell>
          <cell r="I53">
            <v>0.25</v>
          </cell>
          <cell r="J53">
            <v>2025354.24</v>
          </cell>
          <cell r="K53">
            <v>506.33855999999997</v>
          </cell>
          <cell r="L53" t="str">
            <v xml:space="preserve"> </v>
          </cell>
          <cell r="N53">
            <v>0</v>
          </cell>
          <cell r="O53">
            <v>2025354.24</v>
          </cell>
          <cell r="P53">
            <v>0</v>
          </cell>
          <cell r="Q53">
            <v>3255.63789</v>
          </cell>
          <cell r="R53">
            <v>1.1045111614900724</v>
          </cell>
          <cell r="S53">
            <v>3595.8883872749889</v>
          </cell>
          <cell r="T53" t="str">
            <v xml:space="preserve"> </v>
          </cell>
        </row>
        <row r="54">
          <cell r="A54">
            <v>37530</v>
          </cell>
          <cell r="C54">
            <v>1.21</v>
          </cell>
          <cell r="D54">
            <v>1.1044417028385149</v>
          </cell>
          <cell r="E54">
            <v>1.3363744604346031</v>
          </cell>
          <cell r="F54">
            <v>2092866.048</v>
          </cell>
          <cell r="G54">
            <v>2796.8527356579002</v>
          </cell>
          <cell r="H54" t="str">
            <v xml:space="preserve"> </v>
          </cell>
          <cell r="I54">
            <v>0.25</v>
          </cell>
          <cell r="J54">
            <v>2092866.048</v>
          </cell>
          <cell r="K54">
            <v>523.21651199999997</v>
          </cell>
          <cell r="L54" t="str">
            <v xml:space="preserve"> </v>
          </cell>
          <cell r="N54">
            <v>0</v>
          </cell>
          <cell r="O54">
            <v>2092866.048</v>
          </cell>
          <cell r="P54">
            <v>0</v>
          </cell>
          <cell r="Q54">
            <v>3255.63789</v>
          </cell>
          <cell r="R54">
            <v>1.1045111614900724</v>
          </cell>
          <cell r="S54">
            <v>3595.8883872749889</v>
          </cell>
          <cell r="T54" t="str">
            <v xml:space="preserve"> </v>
          </cell>
        </row>
        <row r="55">
          <cell r="A55">
            <v>37561</v>
          </cell>
          <cell r="C55">
            <v>1.21</v>
          </cell>
          <cell r="D55">
            <v>1.1044417028385149</v>
          </cell>
          <cell r="E55">
            <v>1.3363744604346031</v>
          </cell>
          <cell r="F55">
            <v>2025354.24</v>
          </cell>
          <cell r="G55">
            <v>2706.6316796689357</v>
          </cell>
          <cell r="H55" t="str">
            <v xml:space="preserve"> </v>
          </cell>
          <cell r="I55">
            <v>0.25</v>
          </cell>
          <cell r="J55">
            <v>2025354.24</v>
          </cell>
          <cell r="K55">
            <v>506.33855999999997</v>
          </cell>
          <cell r="L55" t="str">
            <v xml:space="preserve"> </v>
          </cell>
          <cell r="N55">
            <v>0</v>
          </cell>
          <cell r="O55">
            <v>2025354.24</v>
          </cell>
          <cell r="P55">
            <v>0</v>
          </cell>
          <cell r="Q55">
            <v>3255.63789</v>
          </cell>
          <cell r="R55">
            <v>1.1045111614900724</v>
          </cell>
          <cell r="S55">
            <v>3595.8883872749889</v>
          </cell>
          <cell r="T55" t="str">
            <v xml:space="preserve"> </v>
          </cell>
        </row>
        <row r="56">
          <cell r="A56">
            <v>37591</v>
          </cell>
          <cell r="C56">
            <v>1.21</v>
          </cell>
          <cell r="D56">
            <v>1.1044417028385149</v>
          </cell>
          <cell r="E56">
            <v>1.3363744604346031</v>
          </cell>
          <cell r="F56">
            <v>2092866.048</v>
          </cell>
          <cell r="G56">
            <v>2796.8527356579002</v>
          </cell>
          <cell r="H56">
            <v>32718.400598350956</v>
          </cell>
          <cell r="I56">
            <v>0.25</v>
          </cell>
          <cell r="J56">
            <v>2092866.048</v>
          </cell>
          <cell r="K56">
            <v>523.21651199999997</v>
          </cell>
          <cell r="L56">
            <v>6160.4524799999999</v>
          </cell>
          <cell r="N56">
            <v>0</v>
          </cell>
          <cell r="O56">
            <v>2092866.048</v>
          </cell>
          <cell r="P56">
            <v>0</v>
          </cell>
          <cell r="Q56">
            <v>3255.63789</v>
          </cell>
          <cell r="R56">
            <v>1.1045111614900724</v>
          </cell>
          <cell r="S56">
            <v>3595.8883872749889</v>
          </cell>
          <cell r="T56">
            <v>42878.592983952993</v>
          </cell>
        </row>
        <row r="57">
          <cell r="A57">
            <v>37622</v>
          </cell>
          <cell r="C57">
            <v>1.21</v>
          </cell>
          <cell r="D57">
            <v>1.1044417028385149</v>
          </cell>
          <cell r="E57">
            <v>1.3363744604346031</v>
          </cell>
          <cell r="F57">
            <v>2092866.048</v>
          </cell>
          <cell r="G57">
            <v>2796.8527356579002</v>
          </cell>
          <cell r="H57" t="str">
            <v xml:space="preserve"> </v>
          </cell>
          <cell r="I57">
            <v>0.25</v>
          </cell>
          <cell r="J57">
            <v>2092866.048</v>
          </cell>
          <cell r="K57">
            <v>523.21651199999997</v>
          </cell>
          <cell r="L57" t="str">
            <v xml:space="preserve"> </v>
          </cell>
          <cell r="N57">
            <v>0</v>
          </cell>
          <cell r="O57">
            <v>2092866.048</v>
          </cell>
          <cell r="P57">
            <v>0</v>
          </cell>
          <cell r="Q57">
            <v>3255.63789</v>
          </cell>
          <cell r="R57">
            <v>1.1045111614900724</v>
          </cell>
          <cell r="S57">
            <v>3595.8883872749889</v>
          </cell>
          <cell r="T57" t="str">
            <v xml:space="preserve"> </v>
          </cell>
        </row>
        <row r="58">
          <cell r="A58">
            <v>37653</v>
          </cell>
          <cell r="C58">
            <v>1.21</v>
          </cell>
          <cell r="D58">
            <v>1.1044417028385149</v>
          </cell>
          <cell r="E58">
            <v>1.3363744604346031</v>
          </cell>
          <cell r="F58">
            <v>1890330.6240000003</v>
          </cell>
          <cell r="G58">
            <v>2526.1895676910067</v>
          </cell>
          <cell r="H58" t="str">
            <v xml:space="preserve"> </v>
          </cell>
          <cell r="I58">
            <v>0.25</v>
          </cell>
          <cell r="J58">
            <v>1890330.6240000003</v>
          </cell>
          <cell r="K58">
            <v>472.5826560000001</v>
          </cell>
          <cell r="L58" t="str">
            <v xml:space="preserve"> </v>
          </cell>
          <cell r="N58">
            <v>0</v>
          </cell>
          <cell r="O58">
            <v>1890330.6240000003</v>
          </cell>
          <cell r="P58">
            <v>0</v>
          </cell>
          <cell r="Q58">
            <v>3255.63789</v>
          </cell>
          <cell r="R58">
            <v>1.1045111614900724</v>
          </cell>
          <cell r="S58">
            <v>3595.8883872749889</v>
          </cell>
          <cell r="T58" t="str">
            <v xml:space="preserve"> </v>
          </cell>
        </row>
        <row r="59">
          <cell r="A59">
            <v>37681</v>
          </cell>
          <cell r="C59">
            <v>1.21</v>
          </cell>
          <cell r="D59">
            <v>1.1044417028385149</v>
          </cell>
          <cell r="E59">
            <v>1.3363744604346031</v>
          </cell>
          <cell r="F59">
            <v>2092866.048</v>
          </cell>
          <cell r="G59">
            <v>2796.8527356579002</v>
          </cell>
          <cell r="H59" t="str">
            <v xml:space="preserve"> </v>
          </cell>
          <cell r="I59">
            <v>0.25</v>
          </cell>
          <cell r="J59">
            <v>2092866.048</v>
          </cell>
          <cell r="K59">
            <v>523.21651199999997</v>
          </cell>
          <cell r="L59" t="str">
            <v xml:space="preserve"> </v>
          </cell>
          <cell r="N59">
            <v>0</v>
          </cell>
          <cell r="O59">
            <v>2092866.048</v>
          </cell>
          <cell r="P59">
            <v>0</v>
          </cell>
          <cell r="Q59">
            <v>3255.63789</v>
          </cell>
          <cell r="R59">
            <v>1.1045111614900724</v>
          </cell>
          <cell r="S59">
            <v>3595.8883872749889</v>
          </cell>
          <cell r="T59" t="str">
            <v xml:space="preserve"> </v>
          </cell>
        </row>
        <row r="60">
          <cell r="A60">
            <v>37712</v>
          </cell>
          <cell r="C60">
            <v>1.21</v>
          </cell>
          <cell r="D60">
            <v>1.1044417028385149</v>
          </cell>
          <cell r="E60">
            <v>1.3363744604346031</v>
          </cell>
          <cell r="F60">
            <v>2025354.24</v>
          </cell>
          <cell r="G60">
            <v>2706.6316796689357</v>
          </cell>
          <cell r="H60" t="str">
            <v xml:space="preserve"> </v>
          </cell>
          <cell r="I60">
            <v>0.25</v>
          </cell>
          <cell r="J60">
            <v>2025354.24</v>
          </cell>
          <cell r="K60">
            <v>506.33855999999997</v>
          </cell>
          <cell r="L60" t="str">
            <v xml:space="preserve"> </v>
          </cell>
          <cell r="N60">
            <v>0</v>
          </cell>
          <cell r="O60">
            <v>2025354.24</v>
          </cell>
          <cell r="P60">
            <v>0</v>
          </cell>
          <cell r="Q60">
            <v>3255.63789</v>
          </cell>
          <cell r="R60">
            <v>1.1045111614900724</v>
          </cell>
          <cell r="S60">
            <v>3595.8883872749889</v>
          </cell>
          <cell r="T60" t="str">
            <v xml:space="preserve"> </v>
          </cell>
        </row>
        <row r="61">
          <cell r="A61">
            <v>37742</v>
          </cell>
          <cell r="C61">
            <v>1.21</v>
          </cell>
          <cell r="D61">
            <v>1.1265305368952854</v>
          </cell>
          <cell r="E61">
            <v>1.3631019496432952</v>
          </cell>
          <cell r="F61">
            <v>2092866.048</v>
          </cell>
          <cell r="G61">
            <v>2852.7897903710582</v>
          </cell>
          <cell r="H61" t="str">
            <v xml:space="preserve"> </v>
          </cell>
          <cell r="I61">
            <v>0.25</v>
          </cell>
          <cell r="J61">
            <v>2092866.048</v>
          </cell>
          <cell r="K61">
            <v>523.21651199999997</v>
          </cell>
          <cell r="L61" t="str">
            <v xml:space="preserve"> </v>
          </cell>
          <cell r="N61">
            <v>0</v>
          </cell>
          <cell r="O61">
            <v>2092866.048</v>
          </cell>
          <cell r="P61">
            <v>0</v>
          </cell>
          <cell r="Q61">
            <v>3259.1565099999998</v>
          </cell>
          <cell r="R61">
            <v>1.1246613546714497</v>
          </cell>
          <cell r="S61">
            <v>3665.447375622874</v>
          </cell>
          <cell r="T61" t="str">
            <v xml:space="preserve"> </v>
          </cell>
        </row>
        <row r="62">
          <cell r="A62">
            <v>37773</v>
          </cell>
          <cell r="C62">
            <v>1.21</v>
          </cell>
          <cell r="D62">
            <v>1.1265305368952854</v>
          </cell>
          <cell r="E62">
            <v>1.3631019496432952</v>
          </cell>
          <cell r="F62">
            <v>2025354.24</v>
          </cell>
          <cell r="G62">
            <v>2760.7643132623143</v>
          </cell>
          <cell r="H62" t="str">
            <v xml:space="preserve"> </v>
          </cell>
          <cell r="I62">
            <v>0.25</v>
          </cell>
          <cell r="J62">
            <v>2025354.24</v>
          </cell>
          <cell r="K62">
            <v>506.33855999999997</v>
          </cell>
          <cell r="L62" t="str">
            <v xml:space="preserve"> </v>
          </cell>
          <cell r="N62">
            <v>0</v>
          </cell>
          <cell r="O62">
            <v>2025354.24</v>
          </cell>
          <cell r="P62">
            <v>0</v>
          </cell>
          <cell r="Q62">
            <v>3259.1565099999998</v>
          </cell>
          <cell r="R62">
            <v>1.1246613546714497</v>
          </cell>
          <cell r="S62">
            <v>3665.447375622874</v>
          </cell>
          <cell r="T62" t="str">
            <v xml:space="preserve"> </v>
          </cell>
        </row>
        <row r="63">
          <cell r="A63">
            <v>37803</v>
          </cell>
          <cell r="C63">
            <v>1.21</v>
          </cell>
          <cell r="D63">
            <v>1.1265305368952854</v>
          </cell>
          <cell r="E63">
            <v>1.3631019496432952</v>
          </cell>
          <cell r="F63">
            <v>2092866.048</v>
          </cell>
          <cell r="G63">
            <v>2852.7897903710582</v>
          </cell>
          <cell r="H63" t="str">
            <v xml:space="preserve"> </v>
          </cell>
          <cell r="I63">
            <v>0.25</v>
          </cell>
          <cell r="J63">
            <v>2092866.048</v>
          </cell>
          <cell r="K63">
            <v>523.21651199999997</v>
          </cell>
          <cell r="L63" t="str">
            <v xml:space="preserve"> </v>
          </cell>
          <cell r="N63">
            <v>0</v>
          </cell>
          <cell r="O63">
            <v>2092866.048</v>
          </cell>
          <cell r="P63">
            <v>0</v>
          </cell>
          <cell r="Q63">
            <v>3259.1565099999998</v>
          </cell>
          <cell r="R63">
            <v>1.1246613546714497</v>
          </cell>
          <cell r="S63">
            <v>3665.447375622874</v>
          </cell>
          <cell r="T63" t="str">
            <v xml:space="preserve"> </v>
          </cell>
        </row>
        <row r="64">
          <cell r="A64">
            <v>37834</v>
          </cell>
          <cell r="C64">
            <v>1.21</v>
          </cell>
          <cell r="D64">
            <v>1.1265305368952854</v>
          </cell>
          <cell r="E64">
            <v>1.3631019496432952</v>
          </cell>
          <cell r="F64">
            <v>2092866.048</v>
          </cell>
          <cell r="G64">
            <v>2852.7897903710582</v>
          </cell>
          <cell r="H64" t="str">
            <v xml:space="preserve"> </v>
          </cell>
          <cell r="I64">
            <v>0.25</v>
          </cell>
          <cell r="J64">
            <v>2092866.048</v>
          </cell>
          <cell r="K64">
            <v>523.21651199999997</v>
          </cell>
          <cell r="L64" t="str">
            <v xml:space="preserve"> </v>
          </cell>
          <cell r="N64">
            <v>0</v>
          </cell>
          <cell r="O64">
            <v>2092866.048</v>
          </cell>
          <cell r="P64">
            <v>0</v>
          </cell>
          <cell r="Q64">
            <v>3259.1565099999998</v>
          </cell>
          <cell r="R64">
            <v>1.1246613546714497</v>
          </cell>
          <cell r="S64">
            <v>3665.447375622874</v>
          </cell>
          <cell r="T64" t="str">
            <v xml:space="preserve"> </v>
          </cell>
        </row>
        <row r="65">
          <cell r="A65">
            <v>37865</v>
          </cell>
          <cell r="C65">
            <v>1.21</v>
          </cell>
          <cell r="D65">
            <v>1.1265305368952854</v>
          </cell>
          <cell r="E65">
            <v>1.3631019496432952</v>
          </cell>
          <cell r="F65">
            <v>2025354.24</v>
          </cell>
          <cell r="G65">
            <v>2760.7643132623143</v>
          </cell>
          <cell r="H65" t="str">
            <v xml:space="preserve"> </v>
          </cell>
          <cell r="I65">
            <v>0.25</v>
          </cell>
          <cell r="J65">
            <v>2025354.24</v>
          </cell>
          <cell r="K65">
            <v>506.33855999999997</v>
          </cell>
          <cell r="L65" t="str">
            <v xml:space="preserve"> </v>
          </cell>
          <cell r="N65">
            <v>0</v>
          </cell>
          <cell r="O65">
            <v>2025354.24</v>
          </cell>
          <cell r="P65">
            <v>0</v>
          </cell>
          <cell r="Q65">
            <v>3259.1565099999998</v>
          </cell>
          <cell r="R65">
            <v>1.1246613546714497</v>
          </cell>
          <cell r="S65">
            <v>3665.447375622874</v>
          </cell>
          <cell r="T65" t="str">
            <v xml:space="preserve"> </v>
          </cell>
        </row>
        <row r="66">
          <cell r="A66">
            <v>37895</v>
          </cell>
          <cell r="C66">
            <v>1.21</v>
          </cell>
          <cell r="D66">
            <v>1.1265305368952854</v>
          </cell>
          <cell r="E66">
            <v>1.3631019496432952</v>
          </cell>
          <cell r="F66">
            <v>2092866.048</v>
          </cell>
          <cell r="G66">
            <v>2852.7897903710582</v>
          </cell>
          <cell r="H66" t="str">
            <v xml:space="preserve"> </v>
          </cell>
          <cell r="I66">
            <v>0.25</v>
          </cell>
          <cell r="J66">
            <v>2092866.048</v>
          </cell>
          <cell r="K66">
            <v>523.21651199999997</v>
          </cell>
          <cell r="L66" t="str">
            <v xml:space="preserve"> </v>
          </cell>
          <cell r="N66">
            <v>0</v>
          </cell>
          <cell r="O66">
            <v>2092866.048</v>
          </cell>
          <cell r="P66">
            <v>0</v>
          </cell>
          <cell r="Q66">
            <v>3259.1565099999998</v>
          </cell>
          <cell r="R66">
            <v>1.1246613546714497</v>
          </cell>
          <cell r="S66">
            <v>3665.447375622874</v>
          </cell>
          <cell r="T66" t="str">
            <v xml:space="preserve"> </v>
          </cell>
        </row>
        <row r="67">
          <cell r="A67">
            <v>37926</v>
          </cell>
          <cell r="C67">
            <v>1.21</v>
          </cell>
          <cell r="D67">
            <v>1.1265305368952854</v>
          </cell>
          <cell r="E67">
            <v>1.3631019496432952</v>
          </cell>
          <cell r="F67">
            <v>2025354.24</v>
          </cell>
          <cell r="G67">
            <v>2760.7643132623143</v>
          </cell>
          <cell r="H67" t="str">
            <v xml:space="preserve"> </v>
          </cell>
          <cell r="I67">
            <v>0.25</v>
          </cell>
          <cell r="J67">
            <v>2025354.24</v>
          </cell>
          <cell r="K67">
            <v>506.33855999999997</v>
          </cell>
          <cell r="L67" t="str">
            <v xml:space="preserve"> </v>
          </cell>
          <cell r="N67">
            <v>0</v>
          </cell>
          <cell r="O67">
            <v>2025354.24</v>
          </cell>
          <cell r="P67">
            <v>0</v>
          </cell>
          <cell r="Q67">
            <v>3259.1565099999998</v>
          </cell>
          <cell r="R67">
            <v>1.1246613546714497</v>
          </cell>
          <cell r="S67">
            <v>3665.447375622874</v>
          </cell>
          <cell r="T67" t="str">
            <v xml:space="preserve"> </v>
          </cell>
        </row>
        <row r="68">
          <cell r="A68">
            <v>37956</v>
          </cell>
          <cell r="C68">
            <v>1.21</v>
          </cell>
          <cell r="D68">
            <v>1.1265305368952854</v>
          </cell>
          <cell r="E68">
            <v>1.3631019496432952</v>
          </cell>
          <cell r="F68">
            <v>2092866.048</v>
          </cell>
          <cell r="G68">
            <v>2852.7897903710582</v>
          </cell>
          <cell r="H68">
            <v>33372.768610317973</v>
          </cell>
          <cell r="I68">
            <v>0.25</v>
          </cell>
          <cell r="J68">
            <v>2092866.048</v>
          </cell>
          <cell r="K68">
            <v>523.21651199999997</v>
          </cell>
          <cell r="L68">
            <v>6160.4524799999999</v>
          </cell>
          <cell r="N68">
            <v>0</v>
          </cell>
          <cell r="O68">
            <v>2092866.048</v>
          </cell>
          <cell r="P68">
            <v>0</v>
          </cell>
          <cell r="Q68">
            <v>3259.1565099999998</v>
          </cell>
          <cell r="R68">
            <v>1.1246613546714497</v>
          </cell>
          <cell r="S68">
            <v>3665.447375622874</v>
          </cell>
          <cell r="T68">
            <v>43707.132554082949</v>
          </cell>
        </row>
        <row r="69">
          <cell r="A69">
            <v>37987</v>
          </cell>
          <cell r="C69">
            <v>1.21</v>
          </cell>
          <cell r="D69">
            <v>1.1265305368952854</v>
          </cell>
          <cell r="E69">
            <v>1.3631019496432952</v>
          </cell>
          <cell r="F69">
            <v>2092866.048</v>
          </cell>
          <cell r="G69">
            <v>2852.7897903710582</v>
          </cell>
          <cell r="H69" t="str">
            <v xml:space="preserve"> </v>
          </cell>
          <cell r="I69">
            <v>0.25</v>
          </cell>
          <cell r="J69">
            <v>2092866.048</v>
          </cell>
          <cell r="K69">
            <v>523.21651199999997</v>
          </cell>
          <cell r="L69" t="str">
            <v xml:space="preserve"> </v>
          </cell>
          <cell r="N69">
            <v>0</v>
          </cell>
          <cell r="O69">
            <v>2092866.048</v>
          </cell>
          <cell r="P69">
            <v>0</v>
          </cell>
          <cell r="Q69">
            <v>3259.1565099999998</v>
          </cell>
          <cell r="R69">
            <v>1.1246613546714497</v>
          </cell>
          <cell r="S69">
            <v>3665.447375622874</v>
          </cell>
          <cell r="T69" t="str">
            <v xml:space="preserve"> </v>
          </cell>
        </row>
        <row r="70">
          <cell r="A70">
            <v>38018</v>
          </cell>
          <cell r="C70">
            <v>1.21</v>
          </cell>
          <cell r="D70">
            <v>1.1265305368952854</v>
          </cell>
          <cell r="E70">
            <v>1.3631019496432952</v>
          </cell>
          <cell r="F70">
            <v>1957842.432</v>
          </cell>
          <cell r="G70">
            <v>2668.7388361535704</v>
          </cell>
          <cell r="H70" t="str">
            <v xml:space="preserve"> </v>
          </cell>
          <cell r="I70">
            <v>0.25</v>
          </cell>
          <cell r="J70">
            <v>1957842.432</v>
          </cell>
          <cell r="K70">
            <v>489.46060799999998</v>
          </cell>
          <cell r="L70" t="str">
            <v xml:space="preserve"> </v>
          </cell>
          <cell r="N70">
            <v>0</v>
          </cell>
          <cell r="O70">
            <v>1957842.432</v>
          </cell>
          <cell r="P70">
            <v>0</v>
          </cell>
          <cell r="Q70">
            <v>3259.1565099999998</v>
          </cell>
          <cell r="R70">
            <v>1.1246613546714497</v>
          </cell>
          <cell r="S70">
            <v>3665.447375622874</v>
          </cell>
          <cell r="T70" t="str">
            <v xml:space="preserve"> </v>
          </cell>
        </row>
        <row r="71">
          <cell r="A71">
            <v>38047</v>
          </cell>
          <cell r="C71">
            <v>1.21</v>
          </cell>
          <cell r="D71">
            <v>1.1265305368952854</v>
          </cell>
          <cell r="E71">
            <v>1.3631019496432952</v>
          </cell>
          <cell r="F71">
            <v>2092866.048</v>
          </cell>
          <cell r="G71">
            <v>2852.7897903710582</v>
          </cell>
          <cell r="H71" t="str">
            <v xml:space="preserve"> </v>
          </cell>
          <cell r="I71">
            <v>0.25</v>
          </cell>
          <cell r="J71">
            <v>2092866.048</v>
          </cell>
          <cell r="K71">
            <v>523.21651199999997</v>
          </cell>
          <cell r="L71" t="str">
            <v xml:space="preserve"> </v>
          </cell>
          <cell r="N71">
            <v>0</v>
          </cell>
          <cell r="O71">
            <v>2092866.048</v>
          </cell>
          <cell r="P71">
            <v>0</v>
          </cell>
          <cell r="Q71">
            <v>3259.1565099999998</v>
          </cell>
          <cell r="R71">
            <v>1.1246613546714497</v>
          </cell>
          <cell r="S71">
            <v>3665.447375622874</v>
          </cell>
          <cell r="T71" t="str">
            <v xml:space="preserve"> </v>
          </cell>
        </row>
        <row r="72">
          <cell r="A72">
            <v>38078</v>
          </cell>
          <cell r="C72">
            <v>1.21</v>
          </cell>
          <cell r="D72">
            <v>1.1265305368952854</v>
          </cell>
          <cell r="E72">
            <v>1.3631019496432952</v>
          </cell>
          <cell r="F72">
            <v>2025354.24</v>
          </cell>
          <cell r="G72">
            <v>2760.7643132623143</v>
          </cell>
          <cell r="H72" t="str">
            <v xml:space="preserve"> </v>
          </cell>
          <cell r="I72">
            <v>0.25</v>
          </cell>
          <cell r="J72">
            <v>2025354.24</v>
          </cell>
          <cell r="K72">
            <v>506.33855999999997</v>
          </cell>
          <cell r="L72" t="str">
            <v xml:space="preserve"> </v>
          </cell>
          <cell r="N72">
            <v>0</v>
          </cell>
          <cell r="O72">
            <v>2025354.24</v>
          </cell>
          <cell r="P72">
            <v>0</v>
          </cell>
          <cell r="Q72">
            <v>3259.1565099999998</v>
          </cell>
          <cell r="R72">
            <v>1.1246613546714497</v>
          </cell>
          <cell r="S72">
            <v>3665.447375622874</v>
          </cell>
          <cell r="T72" t="str">
            <v xml:space="preserve"> </v>
          </cell>
        </row>
        <row r="73">
          <cell r="A73">
            <v>38108</v>
          </cell>
          <cell r="C73">
            <v>1.21</v>
          </cell>
          <cell r="D73">
            <v>1.1490611476331911</v>
          </cell>
          <cell r="E73">
            <v>1.3903639886361612</v>
          </cell>
          <cell r="F73">
            <v>2092866.048</v>
          </cell>
          <cell r="G73">
            <v>2909.8455861784792</v>
          </cell>
          <cell r="H73" t="str">
            <v xml:space="preserve"> </v>
          </cell>
          <cell r="I73">
            <v>0.25</v>
          </cell>
          <cell r="J73">
            <v>2092866.048</v>
          </cell>
          <cell r="K73">
            <v>523.21651199999997</v>
          </cell>
          <cell r="L73" t="str">
            <v xml:space="preserve"> </v>
          </cell>
          <cell r="N73">
            <v>0</v>
          </cell>
          <cell r="O73">
            <v>2092866.048</v>
          </cell>
          <cell r="P73">
            <v>0</v>
          </cell>
          <cell r="Q73">
            <v>3260.9134800000002</v>
          </cell>
          <cell r="R73">
            <v>1.143200143241309</v>
          </cell>
          <cell r="S73">
            <v>3727.8767574335156</v>
          </cell>
          <cell r="T73" t="str">
            <v xml:space="preserve"> </v>
          </cell>
        </row>
        <row r="74">
          <cell r="A74">
            <v>38139</v>
          </cell>
          <cell r="C74">
            <v>1.21</v>
          </cell>
          <cell r="D74">
            <v>1.1490611476331911</v>
          </cell>
          <cell r="E74">
            <v>1.3903639886361612</v>
          </cell>
          <cell r="F74">
            <v>2025354.24</v>
          </cell>
          <cell r="G74">
            <v>2815.9795995275608</v>
          </cell>
          <cell r="H74" t="str">
            <v xml:space="preserve"> </v>
          </cell>
          <cell r="I74">
            <v>0.25</v>
          </cell>
          <cell r="J74">
            <v>2025354.24</v>
          </cell>
          <cell r="K74">
            <v>506.33855999999997</v>
          </cell>
          <cell r="L74" t="str">
            <v xml:space="preserve"> </v>
          </cell>
          <cell r="N74">
            <v>0</v>
          </cell>
          <cell r="O74">
            <v>2025354.24</v>
          </cell>
          <cell r="P74">
            <v>0</v>
          </cell>
          <cell r="Q74">
            <v>3260.9134800000002</v>
          </cell>
          <cell r="R74">
            <v>1.143200143241309</v>
          </cell>
          <cell r="S74">
            <v>3727.8767574335156</v>
          </cell>
          <cell r="T74" t="str">
            <v xml:space="preserve"> </v>
          </cell>
        </row>
        <row r="75">
          <cell r="A75">
            <v>38169</v>
          </cell>
          <cell r="C75">
            <v>1.21</v>
          </cell>
          <cell r="D75">
            <v>1.1490611476331911</v>
          </cell>
          <cell r="E75">
            <v>1.3903639886361612</v>
          </cell>
          <cell r="F75">
            <v>2092866.048</v>
          </cell>
          <cell r="G75">
            <v>2909.8455861784792</v>
          </cell>
          <cell r="H75" t="str">
            <v xml:space="preserve"> </v>
          </cell>
          <cell r="I75">
            <v>0.25</v>
          </cell>
          <cell r="J75">
            <v>2092866.048</v>
          </cell>
          <cell r="K75">
            <v>523.21651199999997</v>
          </cell>
          <cell r="L75" t="str">
            <v xml:space="preserve"> </v>
          </cell>
          <cell r="N75">
            <v>0</v>
          </cell>
          <cell r="O75">
            <v>2092866.048</v>
          </cell>
          <cell r="P75">
            <v>0</v>
          </cell>
          <cell r="Q75">
            <v>3260.9134800000002</v>
          </cell>
          <cell r="R75">
            <v>1.143200143241309</v>
          </cell>
          <cell r="S75">
            <v>3727.8767574335156</v>
          </cell>
          <cell r="T75" t="str">
            <v xml:space="preserve"> </v>
          </cell>
        </row>
        <row r="76">
          <cell r="A76">
            <v>38200</v>
          </cell>
          <cell r="C76">
            <v>1.21</v>
          </cell>
          <cell r="D76">
            <v>1.1490611476331911</v>
          </cell>
          <cell r="E76">
            <v>1.3903639886361612</v>
          </cell>
          <cell r="F76">
            <v>2092866.048</v>
          </cell>
          <cell r="G76">
            <v>2909.8455861784792</v>
          </cell>
          <cell r="H76" t="str">
            <v xml:space="preserve"> </v>
          </cell>
          <cell r="I76">
            <v>0.25</v>
          </cell>
          <cell r="J76">
            <v>2092866.048</v>
          </cell>
          <cell r="K76">
            <v>523.21651199999997</v>
          </cell>
          <cell r="L76" t="str">
            <v xml:space="preserve"> </v>
          </cell>
          <cell r="N76">
            <v>0</v>
          </cell>
          <cell r="O76">
            <v>2092866.048</v>
          </cell>
          <cell r="P76">
            <v>0</v>
          </cell>
          <cell r="Q76">
            <v>3260.9134800000002</v>
          </cell>
          <cell r="R76">
            <v>1.143200143241309</v>
          </cell>
          <cell r="S76">
            <v>3727.8767574335156</v>
          </cell>
          <cell r="T76" t="str">
            <v xml:space="preserve"> </v>
          </cell>
        </row>
        <row r="77">
          <cell r="A77">
            <v>38231</v>
          </cell>
          <cell r="C77">
            <v>1.21</v>
          </cell>
          <cell r="D77">
            <v>1.1490611476331911</v>
          </cell>
          <cell r="E77">
            <v>1.3903639886361612</v>
          </cell>
          <cell r="F77">
            <v>2025354.24</v>
          </cell>
          <cell r="G77">
            <v>2815.9795995275608</v>
          </cell>
          <cell r="H77" t="str">
            <v xml:space="preserve"> </v>
          </cell>
          <cell r="I77">
            <v>0.25</v>
          </cell>
          <cell r="J77">
            <v>2025354.24</v>
          </cell>
          <cell r="K77">
            <v>506.33855999999997</v>
          </cell>
          <cell r="L77" t="str">
            <v xml:space="preserve"> </v>
          </cell>
          <cell r="N77">
            <v>0</v>
          </cell>
          <cell r="O77">
            <v>2025354.24</v>
          </cell>
          <cell r="P77">
            <v>0</v>
          </cell>
          <cell r="Q77">
            <v>3260.9134800000002</v>
          </cell>
          <cell r="R77">
            <v>1.143200143241309</v>
          </cell>
          <cell r="S77">
            <v>3727.8767574335156</v>
          </cell>
          <cell r="T77" t="str">
            <v xml:space="preserve"> </v>
          </cell>
        </row>
        <row r="78">
          <cell r="A78">
            <v>38261</v>
          </cell>
          <cell r="C78">
            <v>1.21</v>
          </cell>
          <cell r="D78">
            <v>1.1490611476331911</v>
          </cell>
          <cell r="E78">
            <v>1.3903639886361612</v>
          </cell>
          <cell r="F78">
            <v>2092866.048</v>
          </cell>
          <cell r="G78">
            <v>2909.8455861784792</v>
          </cell>
          <cell r="H78" t="str">
            <v xml:space="preserve"> </v>
          </cell>
          <cell r="I78">
            <v>0.25</v>
          </cell>
          <cell r="J78">
            <v>2092866.048</v>
          </cell>
          <cell r="K78">
            <v>523.21651199999997</v>
          </cell>
          <cell r="L78" t="str">
            <v xml:space="preserve"> </v>
          </cell>
          <cell r="N78">
            <v>0</v>
          </cell>
          <cell r="O78">
            <v>2092866.048</v>
          </cell>
          <cell r="P78">
            <v>0</v>
          </cell>
          <cell r="Q78">
            <v>3260.9134800000002</v>
          </cell>
          <cell r="R78">
            <v>1.143200143241309</v>
          </cell>
          <cell r="S78">
            <v>3727.8767574335156</v>
          </cell>
          <cell r="T78" t="str">
            <v xml:space="preserve"> </v>
          </cell>
        </row>
        <row r="79">
          <cell r="A79">
            <v>38292</v>
          </cell>
          <cell r="C79">
            <v>1.21</v>
          </cell>
          <cell r="D79">
            <v>1.1490611476331911</v>
          </cell>
          <cell r="E79">
            <v>1.3903639886361612</v>
          </cell>
          <cell r="F79">
            <v>2025354.24</v>
          </cell>
          <cell r="G79">
            <v>2815.9795995275608</v>
          </cell>
          <cell r="H79" t="str">
            <v xml:space="preserve"> </v>
          </cell>
          <cell r="I79">
            <v>0.25</v>
          </cell>
          <cell r="J79">
            <v>2025354.24</v>
          </cell>
          <cell r="K79">
            <v>506.33855999999997</v>
          </cell>
          <cell r="L79" t="str">
            <v xml:space="preserve"> </v>
          </cell>
          <cell r="N79">
            <v>0</v>
          </cell>
          <cell r="O79">
            <v>2025354.24</v>
          </cell>
          <cell r="P79">
            <v>0</v>
          </cell>
          <cell r="Q79">
            <v>3260.9134800000002</v>
          </cell>
          <cell r="R79">
            <v>1.143200143241309</v>
          </cell>
          <cell r="S79">
            <v>3727.8767574335156</v>
          </cell>
          <cell r="T79" t="str">
            <v xml:space="preserve"> </v>
          </cell>
        </row>
        <row r="80">
          <cell r="A80">
            <v>38322</v>
          </cell>
          <cell r="C80">
            <v>1.21</v>
          </cell>
          <cell r="D80">
            <v>1.1490611476331911</v>
          </cell>
          <cell r="E80">
            <v>1.3903639886361612</v>
          </cell>
          <cell r="F80">
            <v>2092866.048</v>
          </cell>
          <cell r="G80">
            <v>2909.8455861784792</v>
          </cell>
          <cell r="H80">
            <v>34132.24945963308</v>
          </cell>
          <cell r="I80">
            <v>0.25</v>
          </cell>
          <cell r="J80">
            <v>2092866.048</v>
          </cell>
          <cell r="K80">
            <v>523.21651199999997</v>
          </cell>
          <cell r="L80">
            <v>6177.3304319999997</v>
          </cell>
          <cell r="N80">
            <v>0</v>
          </cell>
          <cell r="O80">
            <v>2092866.048</v>
          </cell>
          <cell r="P80">
            <v>0</v>
          </cell>
          <cell r="Q80">
            <v>3260.9134800000002</v>
          </cell>
          <cell r="R80">
            <v>1.143200143241309</v>
          </cell>
          <cell r="S80">
            <v>3727.8767574335156</v>
          </cell>
          <cell r="T80">
            <v>44484.803561959612</v>
          </cell>
        </row>
        <row r="81">
          <cell r="A81">
            <v>38353</v>
          </cell>
          <cell r="C81">
            <v>1.21</v>
          </cell>
          <cell r="D81">
            <v>1.1490611476331911</v>
          </cell>
          <cell r="E81">
            <v>1.3903639886361612</v>
          </cell>
          <cell r="F81">
            <v>2092866.048</v>
          </cell>
          <cell r="G81">
            <v>2909.8455861784792</v>
          </cell>
          <cell r="H81" t="str">
            <v xml:space="preserve"> </v>
          </cell>
          <cell r="I81">
            <v>0.25</v>
          </cell>
          <cell r="J81">
            <v>2092866.048</v>
          </cell>
          <cell r="K81">
            <v>523.21651199999997</v>
          </cell>
          <cell r="L81" t="str">
            <v xml:space="preserve"> </v>
          </cell>
          <cell r="N81">
            <v>0</v>
          </cell>
          <cell r="O81">
            <v>2092866.048</v>
          </cell>
          <cell r="P81">
            <v>0</v>
          </cell>
          <cell r="Q81">
            <v>3260.9134800000002</v>
          </cell>
          <cell r="R81">
            <v>1.143200143241309</v>
          </cell>
          <cell r="S81">
            <v>3727.8767574335156</v>
          </cell>
          <cell r="T81" t="str">
            <v xml:space="preserve"> </v>
          </cell>
        </row>
        <row r="82">
          <cell r="A82">
            <v>38384</v>
          </cell>
          <cell r="C82">
            <v>1.21</v>
          </cell>
          <cell r="D82">
            <v>1.1490611476331911</v>
          </cell>
          <cell r="E82">
            <v>1.3903639886361612</v>
          </cell>
          <cell r="F82">
            <v>1890330.6240000003</v>
          </cell>
          <cell r="G82">
            <v>2628.2476262257237</v>
          </cell>
          <cell r="H82" t="str">
            <v xml:space="preserve"> </v>
          </cell>
          <cell r="I82">
            <v>0.25</v>
          </cell>
          <cell r="J82">
            <v>1890330.6240000003</v>
          </cell>
          <cell r="K82">
            <v>472.5826560000001</v>
          </cell>
          <cell r="L82" t="str">
            <v xml:space="preserve"> </v>
          </cell>
          <cell r="N82">
            <v>0</v>
          </cell>
          <cell r="O82">
            <v>1890330.6240000003</v>
          </cell>
          <cell r="P82">
            <v>0</v>
          </cell>
          <cell r="Q82">
            <v>3260.9134800000002</v>
          </cell>
          <cell r="R82">
            <v>1.143200143241309</v>
          </cell>
          <cell r="S82">
            <v>3727.8767574335156</v>
          </cell>
          <cell r="T82" t="str">
            <v xml:space="preserve"> </v>
          </cell>
        </row>
        <row r="83">
          <cell r="A83">
            <v>38412</v>
          </cell>
          <cell r="C83">
            <v>1.21</v>
          </cell>
          <cell r="D83">
            <v>1.1490611476331911</v>
          </cell>
          <cell r="E83">
            <v>1.3903639886361612</v>
          </cell>
          <cell r="F83">
            <v>2092866.048</v>
          </cell>
          <cell r="G83">
            <v>2909.8455861784792</v>
          </cell>
          <cell r="H83" t="str">
            <v xml:space="preserve"> </v>
          </cell>
          <cell r="I83">
            <v>0.25</v>
          </cell>
          <cell r="J83">
            <v>2092866.048</v>
          </cell>
          <cell r="K83">
            <v>523.21651199999997</v>
          </cell>
          <cell r="L83" t="str">
            <v xml:space="preserve"> </v>
          </cell>
          <cell r="N83">
            <v>0</v>
          </cell>
          <cell r="O83">
            <v>2092866.048</v>
          </cell>
          <cell r="P83">
            <v>0</v>
          </cell>
          <cell r="Q83">
            <v>3260.9134800000002</v>
          </cell>
          <cell r="R83">
            <v>1.143200143241309</v>
          </cell>
          <cell r="S83">
            <v>3727.8767574335156</v>
          </cell>
          <cell r="T83" t="str">
            <v xml:space="preserve"> </v>
          </cell>
        </row>
        <row r="84">
          <cell r="A84">
            <v>38443</v>
          </cell>
          <cell r="C84">
            <v>1.21</v>
          </cell>
          <cell r="D84">
            <v>1.1490611476331911</v>
          </cell>
          <cell r="E84">
            <v>1.3903639886361612</v>
          </cell>
          <cell r="F84">
            <v>2025354.24</v>
          </cell>
          <cell r="G84">
            <v>2815.9795995275608</v>
          </cell>
          <cell r="H84" t="str">
            <v xml:space="preserve"> </v>
          </cell>
          <cell r="I84">
            <v>0.25</v>
          </cell>
          <cell r="J84">
            <v>2025354.24</v>
          </cell>
          <cell r="K84">
            <v>506.33855999999997</v>
          </cell>
          <cell r="L84" t="str">
            <v xml:space="preserve"> </v>
          </cell>
          <cell r="N84">
            <v>0</v>
          </cell>
          <cell r="O84">
            <v>2025354.24</v>
          </cell>
          <cell r="P84">
            <v>0</v>
          </cell>
          <cell r="Q84">
            <v>3260.9134800000002</v>
          </cell>
          <cell r="R84">
            <v>1.143200143241309</v>
          </cell>
          <cell r="S84">
            <v>3727.8767574335156</v>
          </cell>
          <cell r="T84" t="str">
            <v xml:space="preserve"> </v>
          </cell>
        </row>
        <row r="85">
          <cell r="A85">
            <v>38473</v>
          </cell>
          <cell r="C85">
            <v>1.21</v>
          </cell>
          <cell r="D85">
            <v>1.1720423705858549</v>
          </cell>
          <cell r="E85">
            <v>1.4181712684088845</v>
          </cell>
          <cell r="F85">
            <v>2092866.048</v>
          </cell>
          <cell r="G85">
            <v>2968.042497902049</v>
          </cell>
          <cell r="H85" t="str">
            <v xml:space="preserve"> </v>
          </cell>
          <cell r="I85">
            <v>0.25</v>
          </cell>
          <cell r="J85">
            <v>2092866.048</v>
          </cell>
          <cell r="K85">
            <v>523.21651199999997</v>
          </cell>
          <cell r="L85" t="str">
            <v xml:space="preserve"> </v>
          </cell>
          <cell r="N85">
            <v>0</v>
          </cell>
          <cell r="O85">
            <v>2092866.048</v>
          </cell>
          <cell r="P85">
            <v>0</v>
          </cell>
          <cell r="Q85">
            <v>3255.8715299999999</v>
          </cell>
          <cell r="R85">
            <v>1.160338241514532</v>
          </cell>
          <cell r="S85">
            <v>3777.912245717429</v>
          </cell>
          <cell r="T85" t="str">
            <v xml:space="preserve"> </v>
          </cell>
        </row>
        <row r="86">
          <cell r="A86">
            <v>38504</v>
          </cell>
          <cell r="C86">
            <v>1.21</v>
          </cell>
          <cell r="D86">
            <v>1.1720423705858549</v>
          </cell>
          <cell r="E86">
            <v>1.4181712684088845</v>
          </cell>
          <cell r="F86">
            <v>2025354.24</v>
          </cell>
          <cell r="G86">
            <v>2872.2991915181119</v>
          </cell>
          <cell r="H86" t="str">
            <v xml:space="preserve"> </v>
          </cell>
          <cell r="I86">
            <v>0.25</v>
          </cell>
          <cell r="J86">
            <v>2025354.24</v>
          </cell>
          <cell r="K86">
            <v>506.33855999999997</v>
          </cell>
          <cell r="L86" t="str">
            <v xml:space="preserve"> </v>
          </cell>
          <cell r="N86">
            <v>0</v>
          </cell>
          <cell r="O86">
            <v>2025354.24</v>
          </cell>
          <cell r="P86">
            <v>0</v>
          </cell>
          <cell r="Q86">
            <v>3255.8715299999999</v>
          </cell>
          <cell r="R86">
            <v>1.160338241514532</v>
          </cell>
          <cell r="S86">
            <v>3777.912245717429</v>
          </cell>
          <cell r="T86" t="str">
            <v xml:space="preserve"> </v>
          </cell>
        </row>
        <row r="87">
          <cell r="A87">
            <v>38534</v>
          </cell>
          <cell r="C87">
            <v>1.21</v>
          </cell>
          <cell r="D87">
            <v>1.1720423705858549</v>
          </cell>
          <cell r="E87">
            <v>1.4181712684088845</v>
          </cell>
          <cell r="F87">
            <v>2092866.048</v>
          </cell>
          <cell r="G87">
            <v>2968.042497902049</v>
          </cell>
          <cell r="H87" t="str">
            <v xml:space="preserve"> </v>
          </cell>
          <cell r="I87">
            <v>0.25</v>
          </cell>
          <cell r="J87">
            <v>2092866.048</v>
          </cell>
          <cell r="K87">
            <v>523.21651199999997</v>
          </cell>
          <cell r="L87" t="str">
            <v xml:space="preserve"> </v>
          </cell>
          <cell r="N87">
            <v>0</v>
          </cell>
          <cell r="O87">
            <v>2092866.048</v>
          </cell>
          <cell r="P87">
            <v>0</v>
          </cell>
          <cell r="Q87">
            <v>3255.8715299999999</v>
          </cell>
          <cell r="R87">
            <v>1.160338241514532</v>
          </cell>
          <cell r="S87">
            <v>3777.912245717429</v>
          </cell>
          <cell r="T87" t="str">
            <v xml:space="preserve"> </v>
          </cell>
        </row>
        <row r="88">
          <cell r="A88">
            <v>38565</v>
          </cell>
          <cell r="C88">
            <v>1.21</v>
          </cell>
          <cell r="D88">
            <v>1.1720423705858549</v>
          </cell>
          <cell r="E88">
            <v>1.4181712684088845</v>
          </cell>
          <cell r="F88">
            <v>2092866.048</v>
          </cell>
          <cell r="G88">
            <v>2968.042497902049</v>
          </cell>
          <cell r="H88" t="str">
            <v xml:space="preserve"> </v>
          </cell>
          <cell r="I88">
            <v>0.25</v>
          </cell>
          <cell r="J88">
            <v>2092866.048</v>
          </cell>
          <cell r="K88">
            <v>523.21651199999997</v>
          </cell>
          <cell r="L88" t="str">
            <v xml:space="preserve"> </v>
          </cell>
          <cell r="N88">
            <v>0</v>
          </cell>
          <cell r="O88">
            <v>2092866.048</v>
          </cell>
          <cell r="P88">
            <v>0</v>
          </cell>
          <cell r="Q88">
            <v>3255.8715299999999</v>
          </cell>
          <cell r="R88">
            <v>1.160338241514532</v>
          </cell>
          <cell r="S88">
            <v>3777.912245717429</v>
          </cell>
          <cell r="T88" t="str">
            <v xml:space="preserve"> </v>
          </cell>
        </row>
        <row r="89">
          <cell r="A89">
            <v>38596</v>
          </cell>
          <cell r="C89">
            <v>1.21</v>
          </cell>
          <cell r="D89">
            <v>1.1720423705858549</v>
          </cell>
          <cell r="E89">
            <v>1.4181712684088845</v>
          </cell>
          <cell r="F89">
            <v>2025354.24</v>
          </cell>
          <cell r="G89">
            <v>2872.2991915181119</v>
          </cell>
          <cell r="H89" t="str">
            <v xml:space="preserve"> </v>
          </cell>
          <cell r="I89">
            <v>0.25</v>
          </cell>
          <cell r="J89">
            <v>2025354.24</v>
          </cell>
          <cell r="K89">
            <v>506.33855999999997</v>
          </cell>
          <cell r="L89" t="str">
            <v xml:space="preserve"> </v>
          </cell>
          <cell r="N89">
            <v>0</v>
          </cell>
          <cell r="O89">
            <v>2025354.24</v>
          </cell>
          <cell r="P89">
            <v>0</v>
          </cell>
          <cell r="Q89">
            <v>3255.8715299999999</v>
          </cell>
          <cell r="R89">
            <v>1.160338241514532</v>
          </cell>
          <cell r="S89">
            <v>3777.912245717429</v>
          </cell>
          <cell r="T89" t="str">
            <v xml:space="preserve"> </v>
          </cell>
        </row>
        <row r="90">
          <cell r="A90">
            <v>38626</v>
          </cell>
          <cell r="C90">
            <v>1.21</v>
          </cell>
          <cell r="D90">
            <v>1.1720423705858549</v>
          </cell>
          <cell r="E90">
            <v>1.4181712684088845</v>
          </cell>
          <cell r="F90">
            <v>2092866.048</v>
          </cell>
          <cell r="G90">
            <v>2968.042497902049</v>
          </cell>
          <cell r="H90" t="str">
            <v xml:space="preserve"> </v>
          </cell>
          <cell r="I90">
            <v>0.25</v>
          </cell>
          <cell r="J90">
            <v>2092866.048</v>
          </cell>
          <cell r="K90">
            <v>523.21651199999997</v>
          </cell>
          <cell r="L90" t="str">
            <v xml:space="preserve"> </v>
          </cell>
          <cell r="N90">
            <v>0</v>
          </cell>
          <cell r="O90">
            <v>2092866.048</v>
          </cell>
          <cell r="P90">
            <v>0</v>
          </cell>
          <cell r="Q90">
            <v>3255.8715299999999</v>
          </cell>
          <cell r="R90">
            <v>1.160338241514532</v>
          </cell>
          <cell r="S90">
            <v>3777.912245717429</v>
          </cell>
          <cell r="T90" t="str">
            <v xml:space="preserve"> </v>
          </cell>
        </row>
        <row r="91">
          <cell r="A91">
            <v>38657</v>
          </cell>
          <cell r="C91">
            <v>1.21</v>
          </cell>
          <cell r="D91">
            <v>1.1720423705858549</v>
          </cell>
          <cell r="E91">
            <v>1.4181712684088845</v>
          </cell>
          <cell r="F91">
            <v>2025354.24</v>
          </cell>
          <cell r="G91">
            <v>2872.2991915181119</v>
          </cell>
          <cell r="H91" t="str">
            <v xml:space="preserve"> </v>
          </cell>
          <cell r="I91">
            <v>0.25</v>
          </cell>
          <cell r="J91">
            <v>2025354.24</v>
          </cell>
          <cell r="K91">
            <v>506.33855999999997</v>
          </cell>
          <cell r="L91" t="str">
            <v xml:space="preserve"> </v>
          </cell>
          <cell r="N91">
            <v>0</v>
          </cell>
          <cell r="O91">
            <v>2025354.24</v>
          </cell>
          <cell r="P91">
            <v>0</v>
          </cell>
          <cell r="Q91">
            <v>3255.8715299999999</v>
          </cell>
          <cell r="R91">
            <v>1.160338241514532</v>
          </cell>
          <cell r="S91">
            <v>3777.912245717429</v>
          </cell>
          <cell r="T91" t="str">
            <v xml:space="preserve"> </v>
          </cell>
        </row>
        <row r="92">
          <cell r="A92">
            <v>38687</v>
          </cell>
          <cell r="C92">
            <v>1.21</v>
          </cell>
          <cell r="D92">
            <v>1.1720423705858549</v>
          </cell>
          <cell r="E92">
            <v>1.4181712684088845</v>
          </cell>
          <cell r="F92">
            <v>2092866.048</v>
          </cell>
          <cell r="G92">
            <v>2968.042497902049</v>
          </cell>
          <cell r="H92">
            <v>34721.028462174829</v>
          </cell>
          <cell r="I92">
            <v>0.25</v>
          </cell>
          <cell r="J92">
            <v>2092866.048</v>
          </cell>
          <cell r="K92">
            <v>523.21651199999997</v>
          </cell>
          <cell r="L92">
            <v>6160.4524799999999</v>
          </cell>
          <cell r="N92">
            <v>0</v>
          </cell>
          <cell r="O92">
            <v>2092866.048</v>
          </cell>
          <cell r="P92">
            <v>0</v>
          </cell>
          <cell r="Q92">
            <v>3255.8715299999999</v>
          </cell>
          <cell r="R92">
            <v>1.160338241514532</v>
          </cell>
          <cell r="S92">
            <v>3777.912245717429</v>
          </cell>
          <cell r="T92">
            <v>45134.804995473503</v>
          </cell>
        </row>
        <row r="93">
          <cell r="A93">
            <v>38718</v>
          </cell>
          <cell r="C93">
            <v>1.21</v>
          </cell>
          <cell r="D93">
            <v>1.1720423705858549</v>
          </cell>
          <cell r="E93">
            <v>1.4181712684088845</v>
          </cell>
          <cell r="F93">
            <v>2092866.048</v>
          </cell>
          <cell r="G93">
            <v>2968.042497902049</v>
          </cell>
          <cell r="H93" t="str">
            <v xml:space="preserve"> </v>
          </cell>
          <cell r="I93">
            <v>0.25</v>
          </cell>
          <cell r="J93">
            <v>2092866.048</v>
          </cell>
          <cell r="K93">
            <v>523.21651199999997</v>
          </cell>
          <cell r="L93" t="str">
            <v xml:space="preserve"> </v>
          </cell>
          <cell r="N93">
            <v>0</v>
          </cell>
          <cell r="O93">
            <v>2092866.048</v>
          </cell>
          <cell r="P93">
            <v>0</v>
          </cell>
          <cell r="Q93">
            <v>3255.8715299999999</v>
          </cell>
          <cell r="R93">
            <v>1.160338241514532</v>
          </cell>
          <cell r="S93">
            <v>3777.912245717429</v>
          </cell>
          <cell r="T93" t="str">
            <v xml:space="preserve"> </v>
          </cell>
        </row>
        <row r="94">
          <cell r="A94">
            <v>38749</v>
          </cell>
          <cell r="C94">
            <v>1.21</v>
          </cell>
          <cell r="D94">
            <v>1.1720423705858549</v>
          </cell>
          <cell r="E94">
            <v>1.4181712684088845</v>
          </cell>
          <cell r="F94">
            <v>1890330.6240000003</v>
          </cell>
          <cell r="G94">
            <v>2680.8125787502386</v>
          </cell>
          <cell r="H94" t="str">
            <v xml:space="preserve"> </v>
          </cell>
          <cell r="I94">
            <v>0.25</v>
          </cell>
          <cell r="J94">
            <v>1890330.6240000003</v>
          </cell>
          <cell r="K94">
            <v>472.5826560000001</v>
          </cell>
          <cell r="L94" t="str">
            <v xml:space="preserve"> </v>
          </cell>
          <cell r="N94">
            <v>0</v>
          </cell>
          <cell r="O94">
            <v>1890330.6240000003</v>
          </cell>
          <cell r="P94">
            <v>0</v>
          </cell>
          <cell r="Q94">
            <v>3255.8715299999999</v>
          </cell>
          <cell r="R94">
            <v>1.160338241514532</v>
          </cell>
          <cell r="S94">
            <v>3777.912245717429</v>
          </cell>
          <cell r="T94" t="str">
            <v xml:space="preserve"> </v>
          </cell>
        </row>
        <row r="95">
          <cell r="A95">
            <v>38777</v>
          </cell>
          <cell r="C95">
            <v>1.21</v>
          </cell>
          <cell r="D95">
            <v>1.1720423705858549</v>
          </cell>
          <cell r="E95">
            <v>1.4181712684088845</v>
          </cell>
          <cell r="F95">
            <v>2092866.048</v>
          </cell>
          <cell r="G95">
            <v>2968.042497902049</v>
          </cell>
          <cell r="H95" t="str">
            <v xml:space="preserve"> </v>
          </cell>
          <cell r="I95">
            <v>0.25</v>
          </cell>
          <cell r="J95">
            <v>2092866.048</v>
          </cell>
          <cell r="K95">
            <v>523.21651199999997</v>
          </cell>
          <cell r="L95" t="str">
            <v xml:space="preserve"> </v>
          </cell>
          <cell r="N95">
            <v>0</v>
          </cell>
          <cell r="O95">
            <v>2092866.048</v>
          </cell>
          <cell r="P95">
            <v>0</v>
          </cell>
          <cell r="Q95">
            <v>3255.8715299999999</v>
          </cell>
          <cell r="R95">
            <v>1.160338241514532</v>
          </cell>
          <cell r="S95">
            <v>3777.912245717429</v>
          </cell>
          <cell r="T95" t="str">
            <v xml:space="preserve"> </v>
          </cell>
        </row>
        <row r="96">
          <cell r="A96">
            <v>38808</v>
          </cell>
          <cell r="C96">
            <v>1.21</v>
          </cell>
          <cell r="D96">
            <v>1.1720423705858549</v>
          </cell>
          <cell r="E96">
            <v>1.4181712684088845</v>
          </cell>
          <cell r="F96">
            <v>2025354.24</v>
          </cell>
          <cell r="G96">
            <v>2872.2991915181119</v>
          </cell>
          <cell r="H96" t="str">
            <v xml:space="preserve"> </v>
          </cell>
          <cell r="I96">
            <v>0.25</v>
          </cell>
          <cell r="J96">
            <v>2025354.24</v>
          </cell>
          <cell r="K96">
            <v>506.33855999999997</v>
          </cell>
          <cell r="L96" t="str">
            <v xml:space="preserve"> </v>
          </cell>
          <cell r="N96">
            <v>0</v>
          </cell>
          <cell r="O96">
            <v>2025354.24</v>
          </cell>
          <cell r="P96">
            <v>0</v>
          </cell>
          <cell r="Q96">
            <v>3255.8715299999999</v>
          </cell>
          <cell r="R96">
            <v>1.160338241514532</v>
          </cell>
          <cell r="S96">
            <v>3777.912245717429</v>
          </cell>
          <cell r="T96" t="str">
            <v xml:space="preserve"> </v>
          </cell>
        </row>
        <row r="97">
          <cell r="A97">
            <v>38838</v>
          </cell>
          <cell r="C97">
            <v>1.21</v>
          </cell>
          <cell r="D97">
            <v>1.1954832179975721</v>
          </cell>
          <cell r="E97">
            <v>1.4465346937770622</v>
          </cell>
          <cell r="F97">
            <v>2092866.048</v>
          </cell>
          <cell r="G97">
            <v>3027.4033478600904</v>
          </cell>
          <cell r="H97" t="str">
            <v xml:space="preserve"> </v>
          </cell>
          <cell r="I97">
            <v>0.25</v>
          </cell>
          <cell r="J97">
            <v>2092866.048</v>
          </cell>
          <cell r="K97">
            <v>523.21651199999997</v>
          </cell>
          <cell r="L97" t="str">
            <v xml:space="preserve"> </v>
          </cell>
          <cell r="N97">
            <v>0</v>
          </cell>
          <cell r="O97">
            <v>2092866.048</v>
          </cell>
          <cell r="P97">
            <v>0</v>
          </cell>
          <cell r="Q97">
            <v>3259.7406099999998</v>
          </cell>
          <cell r="R97">
            <v>1.1763113350949719</v>
          </cell>
          <cell r="S97">
            <v>3834.4698290123979</v>
          </cell>
          <cell r="T97" t="str">
            <v xml:space="preserve"> </v>
          </cell>
        </row>
        <row r="98">
          <cell r="A98">
            <v>38869</v>
          </cell>
          <cell r="C98">
            <v>1.21</v>
          </cell>
          <cell r="D98">
            <v>1.1954832179975721</v>
          </cell>
          <cell r="E98">
            <v>1.4465346937770622</v>
          </cell>
          <cell r="F98">
            <v>2025354.24</v>
          </cell>
          <cell r="G98">
            <v>2929.7451753484747</v>
          </cell>
          <cell r="H98" t="str">
            <v xml:space="preserve"> </v>
          </cell>
          <cell r="I98">
            <v>0.25</v>
          </cell>
          <cell r="J98">
            <v>2025354.24</v>
          </cell>
          <cell r="K98">
            <v>506.33855999999997</v>
          </cell>
          <cell r="L98" t="str">
            <v xml:space="preserve"> </v>
          </cell>
          <cell r="N98">
            <v>0</v>
          </cell>
          <cell r="O98">
            <v>2025354.24</v>
          </cell>
          <cell r="P98">
            <v>0</v>
          </cell>
          <cell r="Q98">
            <v>3259.7406099999998</v>
          </cell>
          <cell r="R98">
            <v>1.1763113350949719</v>
          </cell>
          <cell r="S98">
            <v>3834.4698290123979</v>
          </cell>
          <cell r="T98" t="str">
            <v xml:space="preserve"> </v>
          </cell>
        </row>
        <row r="99">
          <cell r="A99">
            <v>38899</v>
          </cell>
          <cell r="C99">
            <v>1.21</v>
          </cell>
          <cell r="D99">
            <v>1.1954832179975721</v>
          </cell>
          <cell r="E99">
            <v>1.4465346937770622</v>
          </cell>
          <cell r="F99">
            <v>2092866.048</v>
          </cell>
          <cell r="G99">
            <v>3027.4033478600904</v>
          </cell>
          <cell r="H99" t="str">
            <v xml:space="preserve"> </v>
          </cell>
          <cell r="I99">
            <v>0.25</v>
          </cell>
          <cell r="J99">
            <v>2092866.048</v>
          </cell>
          <cell r="K99">
            <v>523.21651199999997</v>
          </cell>
          <cell r="L99" t="str">
            <v xml:space="preserve"> </v>
          </cell>
          <cell r="N99">
            <v>0</v>
          </cell>
          <cell r="O99">
            <v>2092866.048</v>
          </cell>
          <cell r="P99">
            <v>0</v>
          </cell>
          <cell r="Q99">
            <v>3259.7406099999998</v>
          </cell>
          <cell r="R99">
            <v>1.1763113350949719</v>
          </cell>
          <cell r="S99">
            <v>3834.4698290123979</v>
          </cell>
          <cell r="T99" t="str">
            <v xml:space="preserve"> </v>
          </cell>
        </row>
        <row r="100">
          <cell r="A100">
            <v>38930</v>
          </cell>
          <cell r="C100">
            <v>1.21</v>
          </cell>
          <cell r="D100">
            <v>1.1954832179975721</v>
          </cell>
          <cell r="E100">
            <v>1.4465346937770622</v>
          </cell>
          <cell r="F100">
            <v>2092866.048</v>
          </cell>
          <cell r="G100">
            <v>3027.4033478600904</v>
          </cell>
          <cell r="H100" t="str">
            <v xml:space="preserve"> </v>
          </cell>
          <cell r="I100">
            <v>0.25</v>
          </cell>
          <cell r="J100">
            <v>2092866.048</v>
          </cell>
          <cell r="K100">
            <v>523.21651199999997</v>
          </cell>
          <cell r="L100" t="str">
            <v xml:space="preserve"> </v>
          </cell>
          <cell r="N100">
            <v>0</v>
          </cell>
          <cell r="O100">
            <v>2092866.048</v>
          </cell>
          <cell r="P100">
            <v>0</v>
          </cell>
          <cell r="Q100">
            <v>3259.7406099999998</v>
          </cell>
          <cell r="R100">
            <v>1.1763113350949719</v>
          </cell>
          <cell r="S100">
            <v>3834.4698290123979</v>
          </cell>
          <cell r="T100" t="str">
            <v xml:space="preserve"> </v>
          </cell>
        </row>
        <row r="101">
          <cell r="A101">
            <v>38961</v>
          </cell>
          <cell r="C101">
            <v>1.21</v>
          </cell>
          <cell r="D101">
            <v>1.1954832179975721</v>
          </cell>
          <cell r="E101">
            <v>1.4465346937770622</v>
          </cell>
          <cell r="F101">
            <v>2025354.24</v>
          </cell>
          <cell r="G101">
            <v>2929.7451753484747</v>
          </cell>
          <cell r="H101" t="str">
            <v xml:space="preserve"> </v>
          </cell>
          <cell r="I101">
            <v>0.25</v>
          </cell>
          <cell r="J101">
            <v>2025354.24</v>
          </cell>
          <cell r="K101">
            <v>506.33855999999997</v>
          </cell>
          <cell r="L101" t="str">
            <v xml:space="preserve"> </v>
          </cell>
          <cell r="N101">
            <v>0</v>
          </cell>
          <cell r="O101">
            <v>2025354.24</v>
          </cell>
          <cell r="P101">
            <v>0</v>
          </cell>
          <cell r="Q101">
            <v>3259.7406099999998</v>
          </cell>
          <cell r="R101">
            <v>1.1763113350949719</v>
          </cell>
          <cell r="S101">
            <v>3834.4698290123979</v>
          </cell>
          <cell r="T101" t="str">
            <v xml:space="preserve"> </v>
          </cell>
        </row>
        <row r="102">
          <cell r="A102">
            <v>38991</v>
          </cell>
          <cell r="C102">
            <v>1.21</v>
          </cell>
          <cell r="D102">
            <v>1.1954832179975721</v>
          </cell>
          <cell r="E102">
            <v>1.4465346937770622</v>
          </cell>
          <cell r="F102">
            <v>2092866.048</v>
          </cell>
          <cell r="G102">
            <v>3027.4033478600904</v>
          </cell>
          <cell r="H102" t="str">
            <v xml:space="preserve"> </v>
          </cell>
          <cell r="I102">
            <v>0.25</v>
          </cell>
          <cell r="J102">
            <v>2092866.048</v>
          </cell>
          <cell r="K102">
            <v>523.21651199999997</v>
          </cell>
          <cell r="L102" t="str">
            <v xml:space="preserve"> </v>
          </cell>
          <cell r="N102">
            <v>0</v>
          </cell>
          <cell r="O102">
            <v>2092866.048</v>
          </cell>
          <cell r="P102">
            <v>0</v>
          </cell>
          <cell r="Q102">
            <v>3259.7406099999998</v>
          </cell>
          <cell r="R102">
            <v>1.1763113350949719</v>
          </cell>
          <cell r="S102">
            <v>3834.4698290123979</v>
          </cell>
          <cell r="T102" t="str">
            <v xml:space="preserve"> </v>
          </cell>
        </row>
        <row r="103">
          <cell r="A103">
            <v>39022</v>
          </cell>
          <cell r="C103">
            <v>1.21</v>
          </cell>
          <cell r="D103">
            <v>1.1954832179975721</v>
          </cell>
          <cell r="E103">
            <v>1.4465346937770622</v>
          </cell>
          <cell r="F103">
            <v>2025354.24</v>
          </cell>
          <cell r="G103">
            <v>2929.7451753484747</v>
          </cell>
          <cell r="H103" t="str">
            <v xml:space="preserve"> </v>
          </cell>
          <cell r="I103">
            <v>0.25</v>
          </cell>
          <cell r="J103">
            <v>2025354.24</v>
          </cell>
          <cell r="K103">
            <v>506.33855999999997</v>
          </cell>
          <cell r="L103" t="str">
            <v xml:space="preserve"> </v>
          </cell>
          <cell r="N103">
            <v>0</v>
          </cell>
          <cell r="O103">
            <v>2025354.24</v>
          </cell>
          <cell r="P103">
            <v>0</v>
          </cell>
          <cell r="Q103">
            <v>3259.7406099999998</v>
          </cell>
          <cell r="R103">
            <v>1.1763113350949719</v>
          </cell>
          <cell r="S103">
            <v>3834.4698290123979</v>
          </cell>
          <cell r="T103" t="str">
            <v xml:space="preserve"> </v>
          </cell>
        </row>
        <row r="104">
          <cell r="A104">
            <v>39052</v>
          </cell>
          <cell r="C104">
            <v>1.21</v>
          </cell>
          <cell r="D104">
            <v>1.1954832179975721</v>
          </cell>
          <cell r="E104">
            <v>1.4465346937770622</v>
          </cell>
          <cell r="F104">
            <v>2092866.048</v>
          </cell>
          <cell r="G104">
            <v>3027.4033478600904</v>
          </cell>
          <cell r="H104">
            <v>35415.44903141832</v>
          </cell>
          <cell r="I104">
            <v>0.25</v>
          </cell>
          <cell r="J104">
            <v>2092866.048</v>
          </cell>
          <cell r="K104">
            <v>523.21651199999997</v>
          </cell>
          <cell r="L104">
            <v>6160.4524799999999</v>
          </cell>
          <cell r="N104">
            <v>0</v>
          </cell>
          <cell r="O104">
            <v>2092866.048</v>
          </cell>
          <cell r="P104">
            <v>0</v>
          </cell>
          <cell r="Q104">
            <v>3259.7406099999998</v>
          </cell>
          <cell r="R104">
            <v>1.1763113350949719</v>
          </cell>
          <cell r="S104">
            <v>3834.4698290123979</v>
          </cell>
          <cell r="T104">
            <v>45787.407614968914</v>
          </cell>
        </row>
        <row r="105">
          <cell r="A105">
            <v>39083</v>
          </cell>
          <cell r="C105">
            <v>1.21</v>
          </cell>
          <cell r="D105">
            <v>1.1954832179975721</v>
          </cell>
          <cell r="E105">
            <v>1.4465346937770622</v>
          </cell>
          <cell r="F105">
            <v>2092866.048</v>
          </cell>
          <cell r="G105">
            <v>3027.4033478600904</v>
          </cell>
          <cell r="H105" t="str">
            <v xml:space="preserve"> </v>
          </cell>
          <cell r="I105">
            <v>0.25</v>
          </cell>
          <cell r="J105">
            <v>2092866.048</v>
          </cell>
          <cell r="K105">
            <v>523.21651199999997</v>
          </cell>
          <cell r="L105" t="str">
            <v xml:space="preserve"> </v>
          </cell>
          <cell r="N105">
            <v>0</v>
          </cell>
          <cell r="O105">
            <v>2092866.048</v>
          </cell>
          <cell r="P105">
            <v>0</v>
          </cell>
          <cell r="Q105">
            <v>3259.7406099999998</v>
          </cell>
          <cell r="R105">
            <v>1.1763113350949719</v>
          </cell>
          <cell r="S105">
            <v>3834.4698290123979</v>
          </cell>
          <cell r="T105" t="str">
            <v xml:space="preserve"> </v>
          </cell>
        </row>
        <row r="106">
          <cell r="A106">
            <v>39114</v>
          </cell>
          <cell r="C106">
            <v>1.21</v>
          </cell>
          <cell r="D106">
            <v>1.1954832179975721</v>
          </cell>
          <cell r="E106">
            <v>1.4465346937770622</v>
          </cell>
          <cell r="F106">
            <v>1890330.6240000003</v>
          </cell>
          <cell r="G106">
            <v>2734.4288303252433</v>
          </cell>
          <cell r="H106" t="str">
            <v xml:space="preserve"> </v>
          </cell>
          <cell r="I106">
            <v>0.25</v>
          </cell>
          <cell r="J106">
            <v>1890330.6240000003</v>
          </cell>
          <cell r="K106">
            <v>472.5826560000001</v>
          </cell>
          <cell r="L106" t="str">
            <v xml:space="preserve"> </v>
          </cell>
          <cell r="N106">
            <v>0</v>
          </cell>
          <cell r="O106">
            <v>1890330.6240000003</v>
          </cell>
          <cell r="P106">
            <v>0</v>
          </cell>
          <cell r="Q106">
            <v>3259.7406099999998</v>
          </cell>
          <cell r="R106">
            <v>1.1763113350949719</v>
          </cell>
          <cell r="S106">
            <v>3834.4698290123979</v>
          </cell>
          <cell r="T106" t="str">
            <v xml:space="preserve"> </v>
          </cell>
        </row>
        <row r="107">
          <cell r="A107">
            <v>39142</v>
          </cell>
          <cell r="C107">
            <v>1.21</v>
          </cell>
          <cell r="D107">
            <v>1.1954832179975721</v>
          </cell>
          <cell r="E107">
            <v>1.4465346937770622</v>
          </cell>
          <cell r="F107">
            <v>2092866.048</v>
          </cell>
          <cell r="G107">
            <v>3027.4033478600904</v>
          </cell>
          <cell r="H107" t="str">
            <v xml:space="preserve"> </v>
          </cell>
          <cell r="I107">
            <v>0.25</v>
          </cell>
          <cell r="J107">
            <v>2092866.048</v>
          </cell>
          <cell r="K107">
            <v>523.21651199999997</v>
          </cell>
          <cell r="L107" t="str">
            <v xml:space="preserve"> </v>
          </cell>
          <cell r="N107">
            <v>0</v>
          </cell>
          <cell r="O107">
            <v>2092866.048</v>
          </cell>
          <cell r="P107">
            <v>0</v>
          </cell>
          <cell r="Q107">
            <v>3259.7406099999998</v>
          </cell>
          <cell r="R107">
            <v>1.1763113350949719</v>
          </cell>
          <cell r="S107">
            <v>3834.4698290123979</v>
          </cell>
          <cell r="T107" t="str">
            <v xml:space="preserve"> </v>
          </cell>
        </row>
        <row r="108">
          <cell r="A108">
            <v>39173</v>
          </cell>
          <cell r="C108">
            <v>1.21</v>
          </cell>
          <cell r="D108">
            <v>1.1954832179975721</v>
          </cell>
          <cell r="E108">
            <v>1.4465346937770622</v>
          </cell>
          <cell r="F108">
            <v>2025354.24</v>
          </cell>
          <cell r="G108">
            <v>2929.7451753484747</v>
          </cell>
          <cell r="H108" t="str">
            <v xml:space="preserve"> </v>
          </cell>
          <cell r="I108">
            <v>0.25</v>
          </cell>
          <cell r="J108">
            <v>2025354.24</v>
          </cell>
          <cell r="K108">
            <v>506.33855999999997</v>
          </cell>
          <cell r="L108" t="str">
            <v xml:space="preserve"> </v>
          </cell>
          <cell r="N108">
            <v>0</v>
          </cell>
          <cell r="O108">
            <v>2025354.24</v>
          </cell>
          <cell r="P108">
            <v>0</v>
          </cell>
          <cell r="Q108">
            <v>3259.7406099999998</v>
          </cell>
          <cell r="R108">
            <v>1.1763113350949719</v>
          </cell>
          <cell r="S108">
            <v>3834.4698290123979</v>
          </cell>
          <cell r="T108" t="str">
            <v xml:space="preserve"> </v>
          </cell>
        </row>
        <row r="109">
          <cell r="A109">
            <v>39203</v>
          </cell>
          <cell r="C109">
            <v>1.21</v>
          </cell>
          <cell r="D109">
            <v>1.2193928823575235</v>
          </cell>
          <cell r="E109">
            <v>1.4754653876526034</v>
          </cell>
          <cell r="F109">
            <v>2092866.048</v>
          </cell>
          <cell r="G109">
            <v>3087.9514148172916</v>
          </cell>
          <cell r="H109" t="str">
            <v xml:space="preserve"> </v>
          </cell>
          <cell r="I109">
            <v>0.25</v>
          </cell>
          <cell r="J109">
            <v>2092866.048</v>
          </cell>
          <cell r="K109">
            <v>523.21651199999997</v>
          </cell>
          <cell r="L109" t="str">
            <v xml:space="preserve"> </v>
          </cell>
          <cell r="N109">
            <v>0</v>
          </cell>
          <cell r="O109">
            <v>2092866.048</v>
          </cell>
          <cell r="P109">
            <v>0</v>
          </cell>
          <cell r="Q109">
            <v>3261.4795800000002</v>
          </cell>
          <cell r="R109">
            <v>1.1913770104792554</v>
          </cell>
          <cell r="S109">
            <v>3885.6517917595374</v>
          </cell>
          <cell r="T109" t="str">
            <v xml:space="preserve"> </v>
          </cell>
        </row>
        <row r="110">
          <cell r="A110">
            <v>39234</v>
          </cell>
          <cell r="C110">
            <v>1.21</v>
          </cell>
          <cell r="D110">
            <v>1.2193928823575235</v>
          </cell>
          <cell r="E110">
            <v>1.4754653876526034</v>
          </cell>
          <cell r="F110">
            <v>2025354.24</v>
          </cell>
          <cell r="G110">
            <v>2988.3400788554436</v>
          </cell>
          <cell r="H110" t="str">
            <v xml:space="preserve"> </v>
          </cell>
          <cell r="I110">
            <v>0.25</v>
          </cell>
          <cell r="J110">
            <v>2025354.24</v>
          </cell>
          <cell r="K110">
            <v>506.33855999999997</v>
          </cell>
          <cell r="L110" t="str">
            <v xml:space="preserve"> </v>
          </cell>
          <cell r="N110">
            <v>0</v>
          </cell>
          <cell r="O110">
            <v>2025354.24</v>
          </cell>
          <cell r="P110">
            <v>0</v>
          </cell>
          <cell r="Q110">
            <v>3261.4795800000002</v>
          </cell>
          <cell r="R110">
            <v>1.1913770104792554</v>
          </cell>
          <cell r="S110">
            <v>3885.6517917595374</v>
          </cell>
          <cell r="T110" t="str">
            <v xml:space="preserve"> </v>
          </cell>
        </row>
        <row r="111">
          <cell r="A111">
            <v>39264</v>
          </cell>
          <cell r="C111">
            <v>1.21</v>
          </cell>
          <cell r="D111">
            <v>1.2193928823575235</v>
          </cell>
          <cell r="E111">
            <v>1.4754653876526034</v>
          </cell>
          <cell r="F111">
            <v>2092866.048</v>
          </cell>
          <cell r="G111">
            <v>3087.9514148172916</v>
          </cell>
          <cell r="H111" t="str">
            <v xml:space="preserve"> </v>
          </cell>
          <cell r="I111">
            <v>0.25</v>
          </cell>
          <cell r="J111">
            <v>2092866.048</v>
          </cell>
          <cell r="K111">
            <v>523.21651199999997</v>
          </cell>
          <cell r="L111" t="str">
            <v xml:space="preserve"> </v>
          </cell>
          <cell r="N111">
            <v>0</v>
          </cell>
          <cell r="O111">
            <v>2092866.048</v>
          </cell>
          <cell r="P111">
            <v>0</v>
          </cell>
          <cell r="Q111">
            <v>3261.4795800000002</v>
          </cell>
          <cell r="R111">
            <v>1.1913770104792554</v>
          </cell>
          <cell r="S111">
            <v>3885.6517917595374</v>
          </cell>
          <cell r="T111" t="str">
            <v xml:space="preserve"> </v>
          </cell>
        </row>
        <row r="112">
          <cell r="A112">
            <v>39295</v>
          </cell>
          <cell r="C112">
            <v>1.21</v>
          </cell>
          <cell r="D112">
            <v>1.2193928823575235</v>
          </cell>
          <cell r="E112">
            <v>1.4754653876526034</v>
          </cell>
          <cell r="F112">
            <v>2092866.048</v>
          </cell>
          <cell r="G112">
            <v>3087.9514148172916</v>
          </cell>
          <cell r="H112" t="str">
            <v xml:space="preserve"> </v>
          </cell>
          <cell r="I112">
            <v>0.25</v>
          </cell>
          <cell r="J112">
            <v>2092866.048</v>
          </cell>
          <cell r="K112">
            <v>523.21651199999997</v>
          </cell>
          <cell r="L112" t="str">
            <v xml:space="preserve"> </v>
          </cell>
          <cell r="N112">
            <v>0</v>
          </cell>
          <cell r="O112">
            <v>2092866.048</v>
          </cell>
          <cell r="P112">
            <v>0</v>
          </cell>
          <cell r="Q112">
            <v>3261.4795800000002</v>
          </cell>
          <cell r="R112">
            <v>1.1913770104792554</v>
          </cell>
          <cell r="S112">
            <v>3885.6517917595374</v>
          </cell>
          <cell r="T112" t="str">
            <v xml:space="preserve"> </v>
          </cell>
        </row>
        <row r="113">
          <cell r="A113">
            <v>39326</v>
          </cell>
          <cell r="C113">
            <v>1.21</v>
          </cell>
          <cell r="D113">
            <v>1.2193928823575235</v>
          </cell>
          <cell r="E113">
            <v>1.4754653876526034</v>
          </cell>
          <cell r="F113">
            <v>2025354.24</v>
          </cell>
          <cell r="G113">
            <v>2988.3400788554436</v>
          </cell>
          <cell r="H113" t="str">
            <v xml:space="preserve"> </v>
          </cell>
          <cell r="I113">
            <v>0.25</v>
          </cell>
          <cell r="J113">
            <v>2025354.24</v>
          </cell>
          <cell r="K113">
            <v>506.33855999999997</v>
          </cell>
          <cell r="L113" t="str">
            <v xml:space="preserve"> </v>
          </cell>
          <cell r="N113">
            <v>0</v>
          </cell>
          <cell r="O113">
            <v>2025354.24</v>
          </cell>
          <cell r="P113">
            <v>0</v>
          </cell>
          <cell r="Q113">
            <v>3261.4795800000002</v>
          </cell>
          <cell r="R113">
            <v>1.1913770104792554</v>
          </cell>
          <cell r="S113">
            <v>3885.6517917595374</v>
          </cell>
          <cell r="T113" t="str">
            <v xml:space="preserve"> </v>
          </cell>
        </row>
        <row r="114">
          <cell r="A114">
            <v>39356</v>
          </cell>
          <cell r="C114">
            <v>1.21</v>
          </cell>
          <cell r="D114">
            <v>1.2193928823575235</v>
          </cell>
          <cell r="E114">
            <v>1.4754653876526034</v>
          </cell>
          <cell r="F114">
            <v>2092866.048</v>
          </cell>
          <cell r="G114">
            <v>3087.9514148172916</v>
          </cell>
          <cell r="H114" t="str">
            <v xml:space="preserve"> </v>
          </cell>
          <cell r="I114">
            <v>0.25</v>
          </cell>
          <cell r="J114">
            <v>2092866.048</v>
          </cell>
          <cell r="K114">
            <v>523.21651199999997</v>
          </cell>
          <cell r="L114" t="str">
            <v xml:space="preserve"> </v>
          </cell>
          <cell r="N114">
            <v>0</v>
          </cell>
          <cell r="O114">
            <v>2092866.048</v>
          </cell>
          <cell r="P114">
            <v>0</v>
          </cell>
          <cell r="Q114">
            <v>3261.4795800000002</v>
          </cell>
          <cell r="R114">
            <v>1.1913770104792554</v>
          </cell>
          <cell r="S114">
            <v>3885.6517917595374</v>
          </cell>
          <cell r="T114" t="str">
            <v xml:space="preserve"> </v>
          </cell>
        </row>
        <row r="115">
          <cell r="A115">
            <v>39387</v>
          </cell>
          <cell r="C115">
            <v>1.21</v>
          </cell>
          <cell r="D115">
            <v>1.2193928823575235</v>
          </cell>
          <cell r="E115">
            <v>1.4754653876526034</v>
          </cell>
          <cell r="F115">
            <v>2025354.24</v>
          </cell>
          <cell r="G115">
            <v>2988.3400788554436</v>
          </cell>
          <cell r="H115" t="str">
            <v xml:space="preserve"> </v>
          </cell>
          <cell r="I115">
            <v>0.25</v>
          </cell>
          <cell r="J115">
            <v>2025354.24</v>
          </cell>
          <cell r="K115">
            <v>506.33855999999997</v>
          </cell>
          <cell r="L115" t="str">
            <v xml:space="preserve"> </v>
          </cell>
          <cell r="N115">
            <v>0</v>
          </cell>
          <cell r="O115">
            <v>2025354.24</v>
          </cell>
          <cell r="P115">
            <v>0</v>
          </cell>
          <cell r="Q115">
            <v>3261.4795800000002</v>
          </cell>
          <cell r="R115">
            <v>1.1913770104792554</v>
          </cell>
          <cell r="S115">
            <v>3885.6517917595374</v>
          </cell>
          <cell r="T115" t="str">
            <v xml:space="preserve"> </v>
          </cell>
        </row>
        <row r="116">
          <cell r="A116">
            <v>39417</v>
          </cell>
          <cell r="C116">
            <v>1.21</v>
          </cell>
          <cell r="D116">
            <v>1.2193928823575235</v>
          </cell>
          <cell r="E116">
            <v>1.4754653876526034</v>
          </cell>
          <cell r="F116">
            <v>2092866.048</v>
          </cell>
          <cell r="G116">
            <v>3087.9514148172916</v>
          </cell>
          <cell r="H116">
            <v>36123.758012046688</v>
          </cell>
          <cell r="I116">
            <v>0.25</v>
          </cell>
          <cell r="J116">
            <v>2092866.048</v>
          </cell>
          <cell r="K116">
            <v>523.21651199999997</v>
          </cell>
          <cell r="L116">
            <v>6160.4524799999999</v>
          </cell>
          <cell r="N116">
            <v>0</v>
          </cell>
          <cell r="O116">
            <v>2092866.048</v>
          </cell>
          <cell r="P116">
            <v>0</v>
          </cell>
          <cell r="Q116">
            <v>3261.4795800000002</v>
          </cell>
          <cell r="R116">
            <v>1.1913770104792554</v>
          </cell>
          <cell r="S116">
            <v>3885.6517917595374</v>
          </cell>
          <cell r="T116">
            <v>46423.093650125884</v>
          </cell>
        </row>
        <row r="117">
          <cell r="A117">
            <v>39448</v>
          </cell>
          <cell r="C117">
            <v>1.21</v>
          </cell>
          <cell r="D117">
            <v>1.2193928823575235</v>
          </cell>
          <cell r="E117">
            <v>1.4754653876526034</v>
          </cell>
          <cell r="F117">
            <v>2092866.048</v>
          </cell>
          <cell r="G117">
            <v>3087.9514148172916</v>
          </cell>
          <cell r="H117" t="str">
            <v xml:space="preserve"> </v>
          </cell>
          <cell r="I117">
            <v>0.25</v>
          </cell>
          <cell r="J117">
            <v>2092866.048</v>
          </cell>
          <cell r="K117">
            <v>523.21651199999997</v>
          </cell>
          <cell r="L117" t="str">
            <v xml:space="preserve"> </v>
          </cell>
          <cell r="N117">
            <v>0</v>
          </cell>
          <cell r="O117">
            <v>2092866.048</v>
          </cell>
          <cell r="P117">
            <v>0</v>
          </cell>
          <cell r="Q117">
            <v>3261.4795800000002</v>
          </cell>
          <cell r="R117">
            <v>1.1913770104792554</v>
          </cell>
          <cell r="S117">
            <v>3885.6517917595374</v>
          </cell>
          <cell r="T117" t="str">
            <v xml:space="preserve"> </v>
          </cell>
        </row>
        <row r="118">
          <cell r="A118">
            <v>39479</v>
          </cell>
          <cell r="C118">
            <v>1.21</v>
          </cell>
          <cell r="D118">
            <v>1.2193928823575235</v>
          </cell>
          <cell r="E118">
            <v>1.4754653876526034</v>
          </cell>
          <cell r="F118">
            <v>1957842.432</v>
          </cell>
          <cell r="G118">
            <v>2888.7287428935956</v>
          </cell>
          <cell r="H118" t="str">
            <v xml:space="preserve"> </v>
          </cell>
          <cell r="I118">
            <v>0.25</v>
          </cell>
          <cell r="J118">
            <v>1957842.432</v>
          </cell>
          <cell r="K118">
            <v>489.46060799999998</v>
          </cell>
          <cell r="L118" t="str">
            <v xml:space="preserve"> </v>
          </cell>
          <cell r="N118">
            <v>0</v>
          </cell>
          <cell r="O118">
            <v>1957842.432</v>
          </cell>
          <cell r="P118">
            <v>0</v>
          </cell>
          <cell r="Q118">
            <v>3261.4795800000002</v>
          </cell>
          <cell r="R118">
            <v>1.1913770104792554</v>
          </cell>
          <cell r="S118">
            <v>3885.6517917595374</v>
          </cell>
          <cell r="T118" t="str">
            <v xml:space="preserve"> </v>
          </cell>
        </row>
        <row r="119">
          <cell r="A119">
            <v>39508</v>
          </cell>
          <cell r="C119">
            <v>1.21</v>
          </cell>
          <cell r="D119">
            <v>1.2193928823575235</v>
          </cell>
          <cell r="E119">
            <v>1.4754653876526034</v>
          </cell>
          <cell r="F119">
            <v>2092866.048</v>
          </cell>
          <cell r="G119">
            <v>3087.9514148172916</v>
          </cell>
          <cell r="H119" t="str">
            <v xml:space="preserve"> </v>
          </cell>
          <cell r="I119">
            <v>0.25</v>
          </cell>
          <cell r="J119">
            <v>2092866.048</v>
          </cell>
          <cell r="K119">
            <v>523.21651199999997</v>
          </cell>
          <cell r="L119" t="str">
            <v xml:space="preserve"> </v>
          </cell>
          <cell r="N119">
            <v>0</v>
          </cell>
          <cell r="O119">
            <v>2092866.048</v>
          </cell>
          <cell r="P119">
            <v>0</v>
          </cell>
          <cell r="Q119">
            <v>3261.4795800000002</v>
          </cell>
          <cell r="R119">
            <v>1.1913770104792554</v>
          </cell>
          <cell r="S119">
            <v>3885.6517917595374</v>
          </cell>
          <cell r="T119" t="str">
            <v xml:space="preserve"> </v>
          </cell>
        </row>
        <row r="120">
          <cell r="A120">
            <v>39539</v>
          </cell>
          <cell r="C120">
            <v>1.21</v>
          </cell>
          <cell r="D120">
            <v>1.2193928823575235</v>
          </cell>
          <cell r="E120">
            <v>1.4754653876526034</v>
          </cell>
          <cell r="F120">
            <v>2025354.24</v>
          </cell>
          <cell r="G120">
            <v>2988.3400788554436</v>
          </cell>
          <cell r="H120" t="str">
            <v xml:space="preserve"> </v>
          </cell>
          <cell r="I120">
            <v>0.25</v>
          </cell>
          <cell r="J120">
            <v>2025354.24</v>
          </cell>
          <cell r="K120">
            <v>506.33855999999997</v>
          </cell>
          <cell r="L120" t="str">
            <v xml:space="preserve"> </v>
          </cell>
          <cell r="N120">
            <v>0</v>
          </cell>
          <cell r="O120">
            <v>2025354.24</v>
          </cell>
          <cell r="P120">
            <v>0</v>
          </cell>
          <cell r="Q120">
            <v>3261.4795800000002</v>
          </cell>
          <cell r="R120">
            <v>1.1913770104792554</v>
          </cell>
          <cell r="S120">
            <v>3885.6517917595374</v>
          </cell>
          <cell r="T120" t="str">
            <v xml:space="preserve"> </v>
          </cell>
        </row>
        <row r="121">
          <cell r="A121">
            <v>39569</v>
          </cell>
          <cell r="C121">
            <v>1.21</v>
          </cell>
          <cell r="D121">
            <v>1.2437807400046741</v>
          </cell>
          <cell r="E121">
            <v>1.5049746954056555</v>
          </cell>
          <cell r="F121">
            <v>2092866.048</v>
          </cell>
          <cell r="G121">
            <v>3149.7104431136381</v>
          </cell>
          <cell r="H121" t="str">
            <v xml:space="preserve"> </v>
          </cell>
          <cell r="I121">
            <v>0.25</v>
          </cell>
          <cell r="J121">
            <v>2092866.048</v>
          </cell>
          <cell r="K121">
            <v>523.21651199999997</v>
          </cell>
          <cell r="L121" t="str">
            <v xml:space="preserve"> </v>
          </cell>
          <cell r="N121">
            <v>0</v>
          </cell>
          <cell r="O121">
            <v>2092866.048</v>
          </cell>
          <cell r="P121">
            <v>0</v>
          </cell>
          <cell r="Q121">
            <v>3257.6284999999998</v>
          </cell>
          <cell r="R121">
            <v>1.2058121239884667</v>
          </cell>
          <cell r="S121">
            <v>3928.0879407503626</v>
          </cell>
          <cell r="T121" t="str">
            <v xml:space="preserve"> </v>
          </cell>
        </row>
        <row r="122">
          <cell r="A122">
            <v>39600</v>
          </cell>
          <cell r="C122">
            <v>1.21</v>
          </cell>
          <cell r="D122">
            <v>1.2437807400046741</v>
          </cell>
          <cell r="E122">
            <v>1.5049746954056555</v>
          </cell>
          <cell r="F122">
            <v>2025354.24</v>
          </cell>
          <cell r="G122">
            <v>3048.1068804325532</v>
          </cell>
          <cell r="H122" t="str">
            <v xml:space="preserve"> </v>
          </cell>
          <cell r="I122">
            <v>0.25</v>
          </cell>
          <cell r="J122">
            <v>2025354.24</v>
          </cell>
          <cell r="K122">
            <v>506.33855999999997</v>
          </cell>
          <cell r="L122" t="str">
            <v xml:space="preserve"> </v>
          </cell>
          <cell r="N122">
            <v>0</v>
          </cell>
          <cell r="O122">
            <v>2025354.24</v>
          </cell>
          <cell r="P122">
            <v>0</v>
          </cell>
          <cell r="Q122">
            <v>3257.6284999999998</v>
          </cell>
          <cell r="R122">
            <v>1.2058121239884667</v>
          </cell>
          <cell r="S122">
            <v>3928.0879407503626</v>
          </cell>
          <cell r="T122" t="str">
            <v xml:space="preserve"> </v>
          </cell>
        </row>
        <row r="123">
          <cell r="A123">
            <v>39630</v>
          </cell>
          <cell r="C123">
            <v>1.21</v>
          </cell>
          <cell r="D123">
            <v>1.2437807400046741</v>
          </cell>
          <cell r="E123">
            <v>1.5049746954056555</v>
          </cell>
          <cell r="F123">
            <v>2092866.048</v>
          </cell>
          <cell r="G123">
            <v>3149.7104431136381</v>
          </cell>
          <cell r="H123" t="str">
            <v xml:space="preserve"> </v>
          </cell>
          <cell r="I123">
            <v>0.25</v>
          </cell>
          <cell r="J123">
            <v>2092866.048</v>
          </cell>
          <cell r="K123">
            <v>523.21651199999997</v>
          </cell>
          <cell r="L123" t="str">
            <v xml:space="preserve"> </v>
          </cell>
          <cell r="N123">
            <v>0</v>
          </cell>
          <cell r="O123">
            <v>2092866.048</v>
          </cell>
          <cell r="P123">
            <v>0</v>
          </cell>
          <cell r="Q123">
            <v>3257.6284999999998</v>
          </cell>
          <cell r="R123">
            <v>1.2058121239884667</v>
          </cell>
          <cell r="S123">
            <v>3928.0879407503626</v>
          </cell>
          <cell r="T123" t="str">
            <v xml:space="preserve"> </v>
          </cell>
        </row>
        <row r="124">
          <cell r="A124">
            <v>39661</v>
          </cell>
          <cell r="C124">
            <v>1.21</v>
          </cell>
          <cell r="D124">
            <v>1.2437807400046741</v>
          </cell>
          <cell r="E124">
            <v>1.5049746954056555</v>
          </cell>
          <cell r="F124">
            <v>2092866.048</v>
          </cell>
          <cell r="G124">
            <v>3149.7104431136381</v>
          </cell>
          <cell r="H124" t="str">
            <v xml:space="preserve"> </v>
          </cell>
          <cell r="I124">
            <v>0.25</v>
          </cell>
          <cell r="J124">
            <v>2092866.048</v>
          </cell>
          <cell r="K124">
            <v>523.21651199999997</v>
          </cell>
          <cell r="L124" t="str">
            <v xml:space="preserve"> </v>
          </cell>
          <cell r="N124">
            <v>0</v>
          </cell>
          <cell r="O124">
            <v>2092866.048</v>
          </cell>
          <cell r="P124">
            <v>0</v>
          </cell>
          <cell r="Q124">
            <v>3257.6284999999998</v>
          </cell>
          <cell r="R124">
            <v>1.2058121239884667</v>
          </cell>
          <cell r="S124">
            <v>3928.0879407503626</v>
          </cell>
          <cell r="T124" t="str">
            <v xml:space="preserve"> </v>
          </cell>
        </row>
        <row r="125">
          <cell r="A125">
            <v>39692</v>
          </cell>
          <cell r="C125">
            <v>1.21</v>
          </cell>
          <cell r="D125">
            <v>1.2437807400046741</v>
          </cell>
          <cell r="E125">
            <v>1.5049746954056555</v>
          </cell>
          <cell r="F125">
            <v>2025354.24</v>
          </cell>
          <cell r="G125">
            <v>3048.1068804325532</v>
          </cell>
          <cell r="H125" t="str">
            <v xml:space="preserve"> </v>
          </cell>
          <cell r="I125">
            <v>0.25</v>
          </cell>
          <cell r="J125">
            <v>2025354.24</v>
          </cell>
          <cell r="K125">
            <v>506.33855999999997</v>
          </cell>
          <cell r="L125" t="str">
            <v xml:space="preserve"> </v>
          </cell>
          <cell r="N125">
            <v>0</v>
          </cell>
          <cell r="O125">
            <v>2025354.24</v>
          </cell>
          <cell r="P125">
            <v>0</v>
          </cell>
          <cell r="Q125">
            <v>3257.6284999999998</v>
          </cell>
          <cell r="R125">
            <v>1.2058121239884667</v>
          </cell>
          <cell r="S125">
            <v>3928.0879407503626</v>
          </cell>
          <cell r="T125" t="str">
            <v xml:space="preserve"> </v>
          </cell>
        </row>
        <row r="126">
          <cell r="A126">
            <v>39722</v>
          </cell>
          <cell r="C126">
            <v>1.21</v>
          </cell>
          <cell r="D126">
            <v>1.2437807400046741</v>
          </cell>
          <cell r="E126">
            <v>1.5049746954056555</v>
          </cell>
          <cell r="F126">
            <v>2092866.048</v>
          </cell>
          <cell r="G126">
            <v>3149.7104431136381</v>
          </cell>
          <cell r="H126" t="str">
            <v xml:space="preserve"> </v>
          </cell>
          <cell r="I126">
            <v>0.25</v>
          </cell>
          <cell r="J126">
            <v>2092866.048</v>
          </cell>
          <cell r="K126">
            <v>523.21651199999997</v>
          </cell>
          <cell r="L126" t="str">
            <v xml:space="preserve"> </v>
          </cell>
          <cell r="N126">
            <v>0</v>
          </cell>
          <cell r="O126">
            <v>2092866.048</v>
          </cell>
          <cell r="P126">
            <v>0</v>
          </cell>
          <cell r="Q126">
            <v>3257.6284999999998</v>
          </cell>
          <cell r="R126">
            <v>1.2058121239884667</v>
          </cell>
          <cell r="S126">
            <v>3928.0879407503626</v>
          </cell>
          <cell r="T126" t="str">
            <v xml:space="preserve"> </v>
          </cell>
        </row>
        <row r="127">
          <cell r="A127">
            <v>39753</v>
          </cell>
          <cell r="C127">
            <v>1.21</v>
          </cell>
          <cell r="D127">
            <v>1.2437807400046741</v>
          </cell>
          <cell r="E127">
            <v>1.5049746954056555</v>
          </cell>
          <cell r="F127">
            <v>2025354.24</v>
          </cell>
          <cell r="G127">
            <v>3048.1068804325532</v>
          </cell>
          <cell r="H127" t="str">
            <v xml:space="preserve"> </v>
          </cell>
          <cell r="I127">
            <v>0.25</v>
          </cell>
          <cell r="J127">
            <v>2025354.24</v>
          </cell>
          <cell r="K127">
            <v>506.33855999999997</v>
          </cell>
          <cell r="L127" t="str">
            <v xml:space="preserve"> </v>
          </cell>
          <cell r="N127">
            <v>0</v>
          </cell>
          <cell r="O127">
            <v>2025354.24</v>
          </cell>
          <cell r="P127">
            <v>0</v>
          </cell>
          <cell r="Q127">
            <v>3257.6284999999998</v>
          </cell>
          <cell r="R127">
            <v>1.2058121239884667</v>
          </cell>
          <cell r="S127">
            <v>3928.0879407503626</v>
          </cell>
          <cell r="T127" t="str">
            <v xml:space="preserve"> </v>
          </cell>
        </row>
        <row r="128">
          <cell r="A128">
            <v>39783</v>
          </cell>
          <cell r="C128">
            <v>1.21</v>
          </cell>
          <cell r="D128">
            <v>1.2437807400046741</v>
          </cell>
          <cell r="E128">
            <v>1.5049746954056555</v>
          </cell>
          <cell r="F128">
            <v>2092866.048</v>
          </cell>
          <cell r="G128">
            <v>3149.7104431136381</v>
          </cell>
          <cell r="H128">
            <v>36945.84450824948</v>
          </cell>
          <cell r="I128">
            <v>0.25</v>
          </cell>
          <cell r="J128">
            <v>2092866.048</v>
          </cell>
          <cell r="K128">
            <v>523.21651199999997</v>
          </cell>
          <cell r="L128">
            <v>6177.3304319999997</v>
          </cell>
          <cell r="N128">
            <v>0</v>
          </cell>
          <cell r="O128">
            <v>2092866.048</v>
          </cell>
          <cell r="P128">
            <v>0</v>
          </cell>
          <cell r="Q128">
            <v>3257.6284999999998</v>
          </cell>
          <cell r="R128">
            <v>1.2058121239884667</v>
          </cell>
          <cell r="S128">
            <v>3928.0879407503626</v>
          </cell>
          <cell r="T128">
            <v>46967.310693041043</v>
          </cell>
        </row>
        <row r="129">
          <cell r="A129">
            <v>39814</v>
          </cell>
          <cell r="C129">
            <v>1.21</v>
          </cell>
          <cell r="D129">
            <v>1.2437807400046741</v>
          </cell>
          <cell r="E129">
            <v>1.5049746954056555</v>
          </cell>
          <cell r="F129">
            <v>2092866.048</v>
          </cell>
          <cell r="G129">
            <v>3149.7104431136381</v>
          </cell>
          <cell r="H129" t="str">
            <v xml:space="preserve"> </v>
          </cell>
          <cell r="I129">
            <v>0.25</v>
          </cell>
          <cell r="J129">
            <v>2092866.048</v>
          </cell>
          <cell r="K129">
            <v>523.21651199999997</v>
          </cell>
          <cell r="L129" t="str">
            <v xml:space="preserve"> </v>
          </cell>
          <cell r="N129">
            <v>0</v>
          </cell>
          <cell r="O129">
            <v>2092866.048</v>
          </cell>
          <cell r="P129">
            <v>0</v>
          </cell>
          <cell r="Q129">
            <v>3257.6284999999998</v>
          </cell>
          <cell r="R129">
            <v>1.2058121239884667</v>
          </cell>
          <cell r="S129">
            <v>3928.0879407503626</v>
          </cell>
          <cell r="T129" t="str">
            <v xml:space="preserve"> </v>
          </cell>
        </row>
        <row r="130">
          <cell r="A130">
            <v>39845</v>
          </cell>
          <cell r="C130">
            <v>1.21</v>
          </cell>
          <cell r="D130">
            <v>1.2437807400046741</v>
          </cell>
          <cell r="E130">
            <v>1.5049746954056555</v>
          </cell>
          <cell r="F130">
            <v>1890330.6240000003</v>
          </cell>
          <cell r="G130">
            <v>2844.899755070383</v>
          </cell>
          <cell r="H130" t="str">
            <v xml:space="preserve"> </v>
          </cell>
          <cell r="I130">
            <v>0.25</v>
          </cell>
          <cell r="J130">
            <v>1890330.6240000003</v>
          </cell>
          <cell r="K130">
            <v>472.5826560000001</v>
          </cell>
          <cell r="L130" t="str">
            <v xml:space="preserve"> </v>
          </cell>
          <cell r="N130">
            <v>0</v>
          </cell>
          <cell r="O130">
            <v>1890330.6240000003</v>
          </cell>
          <cell r="P130">
            <v>0</v>
          </cell>
          <cell r="Q130">
            <v>3257.6284999999998</v>
          </cell>
          <cell r="R130">
            <v>1.2058121239884667</v>
          </cell>
          <cell r="S130">
            <v>3928.0879407503626</v>
          </cell>
          <cell r="T130" t="str">
            <v xml:space="preserve"> </v>
          </cell>
        </row>
        <row r="131">
          <cell r="A131">
            <v>39873</v>
          </cell>
          <cell r="C131">
            <v>1.21</v>
          </cell>
          <cell r="D131">
            <v>1.2437807400046741</v>
          </cell>
          <cell r="E131">
            <v>1.5049746954056555</v>
          </cell>
          <cell r="F131">
            <v>2092866.048</v>
          </cell>
          <cell r="G131">
            <v>3149.7104431136381</v>
          </cell>
          <cell r="H131" t="str">
            <v xml:space="preserve"> </v>
          </cell>
          <cell r="I131">
            <v>0.25</v>
          </cell>
          <cell r="J131">
            <v>2092866.048</v>
          </cell>
          <cell r="K131">
            <v>523.21651199999997</v>
          </cell>
          <cell r="L131" t="str">
            <v xml:space="preserve"> </v>
          </cell>
          <cell r="N131">
            <v>0</v>
          </cell>
          <cell r="O131">
            <v>2092866.048</v>
          </cell>
          <cell r="P131">
            <v>0</v>
          </cell>
          <cell r="Q131">
            <v>3257.6284999999998</v>
          </cell>
          <cell r="R131">
            <v>1.2058121239884667</v>
          </cell>
          <cell r="S131">
            <v>3928.0879407503626</v>
          </cell>
          <cell r="T131" t="str">
            <v xml:space="preserve"> </v>
          </cell>
        </row>
        <row r="132">
          <cell r="A132">
            <v>39904</v>
          </cell>
          <cell r="C132">
            <v>1.21</v>
          </cell>
          <cell r="D132">
            <v>1.2437807400046741</v>
          </cell>
          <cell r="E132">
            <v>1.5049746954056555</v>
          </cell>
          <cell r="F132">
            <v>2025354.24</v>
          </cell>
          <cell r="G132">
            <v>3048.1068804325532</v>
          </cell>
          <cell r="H132" t="str">
            <v xml:space="preserve"> </v>
          </cell>
          <cell r="I132">
            <v>0.25</v>
          </cell>
          <cell r="J132">
            <v>2025354.24</v>
          </cell>
          <cell r="K132">
            <v>506.33855999999997</v>
          </cell>
          <cell r="L132" t="str">
            <v xml:space="preserve"> </v>
          </cell>
          <cell r="N132">
            <v>0</v>
          </cell>
          <cell r="O132">
            <v>2025354.24</v>
          </cell>
          <cell r="P132">
            <v>0</v>
          </cell>
          <cell r="Q132">
            <v>3257.6284999999998</v>
          </cell>
          <cell r="R132">
            <v>1.2058121239884667</v>
          </cell>
          <cell r="S132">
            <v>3928.0879407503626</v>
          </cell>
          <cell r="T132" t="str">
            <v xml:space="preserve"> </v>
          </cell>
        </row>
        <row r="133">
          <cell r="A133">
            <v>39934</v>
          </cell>
          <cell r="C133">
            <v>1.21</v>
          </cell>
          <cell r="D133">
            <v>1.2686563548047676</v>
          </cell>
          <cell r="E133">
            <v>1.5350741893137687</v>
          </cell>
          <cell r="F133">
            <v>2092866.048</v>
          </cell>
          <cell r="G133">
            <v>3212.704651975911</v>
          </cell>
          <cell r="H133" t="str">
            <v xml:space="preserve"> </v>
          </cell>
          <cell r="I133">
            <v>0.25</v>
          </cell>
          <cell r="J133">
            <v>2092866.048</v>
          </cell>
          <cell r="K133">
            <v>523.21651199999997</v>
          </cell>
          <cell r="L133" t="str">
            <v xml:space="preserve"> </v>
          </cell>
          <cell r="N133">
            <v>0</v>
          </cell>
          <cell r="O133">
            <v>2092866.048</v>
          </cell>
          <cell r="P133">
            <v>0</v>
          </cell>
          <cell r="Q133">
            <v>3260.6798399999998</v>
          </cell>
          <cell r="R133">
            <v>1.2199107230265274</v>
          </cell>
          <cell r="S133">
            <v>3977.7383011724214</v>
          </cell>
          <cell r="T133" t="str">
            <v xml:space="preserve"> </v>
          </cell>
        </row>
        <row r="134">
          <cell r="A134">
            <v>39965</v>
          </cell>
          <cell r="C134">
            <v>1.21</v>
          </cell>
          <cell r="D134">
            <v>1.2686563548047676</v>
          </cell>
          <cell r="E134">
            <v>1.5350741893137687</v>
          </cell>
          <cell r="F134">
            <v>2025354.24</v>
          </cell>
          <cell r="G134">
            <v>3109.0690180412043</v>
          </cell>
          <cell r="H134" t="str">
            <v xml:space="preserve"> </v>
          </cell>
          <cell r="I134">
            <v>0.25</v>
          </cell>
          <cell r="J134">
            <v>2025354.24</v>
          </cell>
          <cell r="K134">
            <v>506.33855999999997</v>
          </cell>
          <cell r="L134" t="str">
            <v xml:space="preserve"> </v>
          </cell>
          <cell r="N134">
            <v>0</v>
          </cell>
          <cell r="O134">
            <v>2025354.24</v>
          </cell>
          <cell r="P134">
            <v>0</v>
          </cell>
          <cell r="Q134">
            <v>3260.6798399999998</v>
          </cell>
          <cell r="R134">
            <v>1.2199107230265274</v>
          </cell>
          <cell r="S134">
            <v>3977.7383011724214</v>
          </cell>
          <cell r="T134" t="str">
            <v xml:space="preserve"> </v>
          </cell>
        </row>
        <row r="135">
          <cell r="A135">
            <v>39995</v>
          </cell>
          <cell r="C135">
            <v>1.21</v>
          </cell>
          <cell r="D135">
            <v>1.2686563548047676</v>
          </cell>
          <cell r="E135">
            <v>1.5350741893137687</v>
          </cell>
          <cell r="F135">
            <v>2092866.048</v>
          </cell>
          <cell r="G135">
            <v>3212.704651975911</v>
          </cell>
          <cell r="H135" t="str">
            <v xml:space="preserve"> </v>
          </cell>
          <cell r="I135">
            <v>0.25</v>
          </cell>
          <cell r="J135">
            <v>2092866.048</v>
          </cell>
          <cell r="K135">
            <v>523.21651199999997</v>
          </cell>
          <cell r="L135" t="str">
            <v xml:space="preserve"> </v>
          </cell>
          <cell r="N135">
            <v>0</v>
          </cell>
          <cell r="O135">
            <v>2092866.048</v>
          </cell>
          <cell r="P135">
            <v>0</v>
          </cell>
          <cell r="Q135">
            <v>3260.6798399999998</v>
          </cell>
          <cell r="R135">
            <v>1.2199107230265274</v>
          </cell>
          <cell r="S135">
            <v>3977.7383011724214</v>
          </cell>
          <cell r="T135" t="str">
            <v xml:space="preserve"> </v>
          </cell>
        </row>
        <row r="136">
          <cell r="A136">
            <v>40026</v>
          </cell>
          <cell r="C136">
            <v>1.21</v>
          </cell>
          <cell r="D136">
            <v>1.2686563548047676</v>
          </cell>
          <cell r="E136">
            <v>1.5350741893137687</v>
          </cell>
          <cell r="F136">
            <v>2092866.048</v>
          </cell>
          <cell r="G136">
            <v>3212.704651975911</v>
          </cell>
          <cell r="H136" t="str">
            <v xml:space="preserve"> </v>
          </cell>
          <cell r="I136">
            <v>0.25</v>
          </cell>
          <cell r="J136">
            <v>2092866.048</v>
          </cell>
          <cell r="K136">
            <v>523.21651199999997</v>
          </cell>
          <cell r="L136" t="str">
            <v xml:space="preserve"> </v>
          </cell>
          <cell r="N136">
            <v>0</v>
          </cell>
          <cell r="O136">
            <v>2092866.048</v>
          </cell>
          <cell r="P136">
            <v>0</v>
          </cell>
          <cell r="Q136">
            <v>3260.6798399999998</v>
          </cell>
          <cell r="R136">
            <v>1.2199107230265274</v>
          </cell>
          <cell r="S136">
            <v>3977.7383011724214</v>
          </cell>
          <cell r="T136" t="str">
            <v xml:space="preserve"> </v>
          </cell>
        </row>
        <row r="137">
          <cell r="A137">
            <v>40057</v>
          </cell>
          <cell r="C137">
            <v>1.21</v>
          </cell>
          <cell r="D137">
            <v>1.2686563548047676</v>
          </cell>
          <cell r="E137">
            <v>1.5350741893137687</v>
          </cell>
          <cell r="F137">
            <v>2025354.24</v>
          </cell>
          <cell r="G137">
            <v>3109.0690180412043</v>
          </cell>
          <cell r="H137" t="str">
            <v xml:space="preserve"> </v>
          </cell>
          <cell r="I137">
            <v>0.25</v>
          </cell>
          <cell r="J137">
            <v>2025354.24</v>
          </cell>
          <cell r="K137">
            <v>506.33855999999997</v>
          </cell>
          <cell r="L137" t="str">
            <v xml:space="preserve"> </v>
          </cell>
          <cell r="N137">
            <v>0</v>
          </cell>
          <cell r="O137">
            <v>2025354.24</v>
          </cell>
          <cell r="P137">
            <v>0</v>
          </cell>
          <cell r="Q137">
            <v>3260.6798399999998</v>
          </cell>
          <cell r="R137">
            <v>1.2199107230265274</v>
          </cell>
          <cell r="S137">
            <v>3977.7383011724214</v>
          </cell>
          <cell r="T137" t="str">
            <v xml:space="preserve"> </v>
          </cell>
        </row>
        <row r="138">
          <cell r="A138">
            <v>40087</v>
          </cell>
          <cell r="C138">
            <v>1.21</v>
          </cell>
          <cell r="D138">
            <v>1.2686563548047676</v>
          </cell>
          <cell r="E138">
            <v>1.5350741893137687</v>
          </cell>
          <cell r="F138">
            <v>2092866.048</v>
          </cell>
          <cell r="G138">
            <v>3212.704651975911</v>
          </cell>
          <cell r="H138" t="str">
            <v xml:space="preserve"> </v>
          </cell>
          <cell r="I138">
            <v>0.25</v>
          </cell>
          <cell r="J138">
            <v>2092866.048</v>
          </cell>
          <cell r="K138">
            <v>523.21651199999997</v>
          </cell>
          <cell r="L138" t="str">
            <v xml:space="preserve"> </v>
          </cell>
          <cell r="N138">
            <v>0</v>
          </cell>
          <cell r="O138">
            <v>2092866.048</v>
          </cell>
          <cell r="P138">
            <v>0</v>
          </cell>
          <cell r="Q138">
            <v>3260.6798399999998</v>
          </cell>
          <cell r="R138">
            <v>1.2199107230265274</v>
          </cell>
          <cell r="S138">
            <v>3977.7383011724214</v>
          </cell>
          <cell r="T138" t="str">
            <v xml:space="preserve"> </v>
          </cell>
        </row>
        <row r="139">
          <cell r="A139">
            <v>40118</v>
          </cell>
          <cell r="C139">
            <v>1.21</v>
          </cell>
          <cell r="D139">
            <v>1.2686563548047676</v>
          </cell>
          <cell r="E139">
            <v>1.5350741893137687</v>
          </cell>
          <cell r="F139">
            <v>2025354.24</v>
          </cell>
          <cell r="G139">
            <v>3109.0690180412043</v>
          </cell>
          <cell r="H139" t="str">
            <v xml:space="preserve"> </v>
          </cell>
          <cell r="I139">
            <v>0.25</v>
          </cell>
          <cell r="J139">
            <v>2025354.24</v>
          </cell>
          <cell r="K139">
            <v>506.33855999999997</v>
          </cell>
          <cell r="L139" t="str">
            <v xml:space="preserve"> </v>
          </cell>
          <cell r="N139">
            <v>0</v>
          </cell>
          <cell r="O139">
            <v>2025354.24</v>
          </cell>
          <cell r="P139">
            <v>0</v>
          </cell>
          <cell r="Q139">
            <v>3260.6798399999998</v>
          </cell>
          <cell r="R139">
            <v>1.2199107230265274</v>
          </cell>
          <cell r="S139">
            <v>3977.7383011724214</v>
          </cell>
          <cell r="T139" t="str">
            <v xml:space="preserve"> </v>
          </cell>
        </row>
        <row r="140">
          <cell r="A140">
            <v>40148</v>
          </cell>
          <cell r="C140">
            <v>1.21</v>
          </cell>
          <cell r="D140">
            <v>1.2686563548047676</v>
          </cell>
          <cell r="E140">
            <v>1.5350741893137687</v>
          </cell>
          <cell r="F140">
            <v>2092866.048</v>
          </cell>
          <cell r="G140">
            <v>3212.704651975911</v>
          </cell>
          <cell r="H140">
            <v>37583.157835733378</v>
          </cell>
          <cell r="I140">
            <v>0.25</v>
          </cell>
          <cell r="J140">
            <v>2092866.048</v>
          </cell>
          <cell r="K140">
            <v>523.21651199999997</v>
          </cell>
          <cell r="L140">
            <v>6160.4524799999999</v>
          </cell>
          <cell r="N140">
            <v>0</v>
          </cell>
          <cell r="O140">
            <v>2092866.048</v>
          </cell>
          <cell r="P140">
            <v>0</v>
          </cell>
          <cell r="Q140">
            <v>3260.6798399999998</v>
          </cell>
          <cell r="R140">
            <v>1.2199107230265274</v>
          </cell>
          <cell r="S140">
            <v>3977.7383011724214</v>
          </cell>
          <cell r="T140">
            <v>47534.258172380833</v>
          </cell>
        </row>
        <row r="141">
          <cell r="A141">
            <v>40179</v>
          </cell>
          <cell r="C141">
            <v>1.21</v>
          </cell>
          <cell r="D141">
            <v>1.2686563548047676</v>
          </cell>
          <cell r="E141">
            <v>1.5350741893137687</v>
          </cell>
          <cell r="F141">
            <v>2092866.048</v>
          </cell>
          <cell r="G141">
            <v>3212.704651975911</v>
          </cell>
          <cell r="H141" t="str">
            <v xml:space="preserve"> </v>
          </cell>
          <cell r="I141">
            <v>0.25</v>
          </cell>
          <cell r="J141">
            <v>2092866.048</v>
          </cell>
          <cell r="K141">
            <v>523.21651199999997</v>
          </cell>
          <cell r="L141" t="str">
            <v xml:space="preserve"> </v>
          </cell>
          <cell r="N141">
            <v>0</v>
          </cell>
          <cell r="O141">
            <v>2092866.048</v>
          </cell>
          <cell r="P141">
            <v>0</v>
          </cell>
          <cell r="Q141">
            <v>3260.6798399999998</v>
          </cell>
          <cell r="R141">
            <v>1.2199107230265274</v>
          </cell>
          <cell r="S141">
            <v>3977.7383011724214</v>
          </cell>
          <cell r="T141" t="str">
            <v xml:space="preserve"> </v>
          </cell>
        </row>
        <row r="142">
          <cell r="A142">
            <v>40210</v>
          </cell>
          <cell r="C142">
            <v>1.21</v>
          </cell>
          <cell r="D142">
            <v>1.2686563548047676</v>
          </cell>
          <cell r="E142">
            <v>1.5350741893137687</v>
          </cell>
          <cell r="F142">
            <v>1890330.6240000003</v>
          </cell>
          <cell r="G142">
            <v>2901.797750171791</v>
          </cell>
          <cell r="H142" t="str">
            <v xml:space="preserve"> </v>
          </cell>
          <cell r="I142">
            <v>0.25</v>
          </cell>
          <cell r="J142">
            <v>1890330.6240000003</v>
          </cell>
          <cell r="K142">
            <v>472.5826560000001</v>
          </cell>
          <cell r="L142" t="str">
            <v xml:space="preserve"> </v>
          </cell>
          <cell r="N142">
            <v>0</v>
          </cell>
          <cell r="O142">
            <v>1890330.6240000003</v>
          </cell>
          <cell r="P142">
            <v>0</v>
          </cell>
          <cell r="Q142">
            <v>3260.6798399999998</v>
          </cell>
          <cell r="R142">
            <v>1.2199107230265274</v>
          </cell>
          <cell r="S142">
            <v>3977.7383011724214</v>
          </cell>
          <cell r="T142" t="str">
            <v xml:space="preserve"> </v>
          </cell>
        </row>
        <row r="143">
          <cell r="A143">
            <v>40238</v>
          </cell>
          <cell r="C143">
            <v>1.21</v>
          </cell>
          <cell r="D143">
            <v>1.2686563548047676</v>
          </cell>
          <cell r="E143">
            <v>1.5350741893137687</v>
          </cell>
          <cell r="F143">
            <v>2092866.048</v>
          </cell>
          <cell r="G143">
            <v>3212.704651975911</v>
          </cell>
          <cell r="H143" t="str">
            <v xml:space="preserve"> </v>
          </cell>
          <cell r="I143">
            <v>0.25</v>
          </cell>
          <cell r="J143">
            <v>2092866.048</v>
          </cell>
          <cell r="K143">
            <v>523.21651199999997</v>
          </cell>
          <cell r="L143" t="str">
            <v xml:space="preserve"> </v>
          </cell>
          <cell r="N143">
            <v>0</v>
          </cell>
          <cell r="O143">
            <v>2092866.048</v>
          </cell>
          <cell r="P143">
            <v>0</v>
          </cell>
          <cell r="Q143">
            <v>3260.6798399999998</v>
          </cell>
          <cell r="R143">
            <v>1.2199107230265274</v>
          </cell>
          <cell r="S143">
            <v>3977.7383011724214</v>
          </cell>
          <cell r="T143" t="str">
            <v xml:space="preserve"> </v>
          </cell>
        </row>
        <row r="144">
          <cell r="A144">
            <v>40269</v>
          </cell>
          <cell r="C144">
            <v>1.21</v>
          </cell>
          <cell r="D144">
            <v>1.2686563548047676</v>
          </cell>
          <cell r="E144">
            <v>1.5350741893137687</v>
          </cell>
          <cell r="F144">
            <v>2025354.24</v>
          </cell>
          <cell r="G144">
            <v>3109.0690180412043</v>
          </cell>
          <cell r="H144" t="str">
            <v xml:space="preserve"> </v>
          </cell>
          <cell r="I144">
            <v>0.25</v>
          </cell>
          <cell r="J144">
            <v>2025354.24</v>
          </cell>
          <cell r="K144">
            <v>506.33855999999997</v>
          </cell>
          <cell r="L144" t="str">
            <v xml:space="preserve"> </v>
          </cell>
          <cell r="N144">
            <v>0</v>
          </cell>
          <cell r="O144">
            <v>2025354.24</v>
          </cell>
          <cell r="P144">
            <v>0</v>
          </cell>
          <cell r="Q144">
            <v>3260.6798399999998</v>
          </cell>
          <cell r="R144">
            <v>1.2199107230265274</v>
          </cell>
          <cell r="S144">
            <v>3977.7383011724214</v>
          </cell>
          <cell r="T144" t="str">
            <v xml:space="preserve"> </v>
          </cell>
        </row>
        <row r="145">
          <cell r="A145">
            <v>40299</v>
          </cell>
          <cell r="C145">
            <v>1.21</v>
          </cell>
          <cell r="D145">
            <v>1.2940294819008629</v>
          </cell>
          <cell r="E145">
            <v>1.5657756731000441</v>
          </cell>
          <cell r="F145">
            <v>2092866.048</v>
          </cell>
          <cell r="G145">
            <v>3276.958745015429</v>
          </cell>
          <cell r="H145" t="str">
            <v xml:space="preserve"> </v>
          </cell>
          <cell r="I145">
            <v>0.25</v>
          </cell>
          <cell r="J145">
            <v>2092866.048</v>
          </cell>
          <cell r="K145">
            <v>523.21651199999997</v>
          </cell>
          <cell r="L145" t="str">
            <v xml:space="preserve"> </v>
          </cell>
          <cell r="N145">
            <v>0</v>
          </cell>
          <cell r="O145">
            <v>2092866.048</v>
          </cell>
          <cell r="P145">
            <v>0</v>
          </cell>
          <cell r="Q145">
            <v>3262.08635</v>
          </cell>
          <cell r="R145">
            <v>1.2339826162622651</v>
          </cell>
          <cell r="S145">
            <v>4025.357848646423</v>
          </cell>
          <cell r="T145" t="str">
            <v xml:space="preserve"> </v>
          </cell>
        </row>
        <row r="146">
          <cell r="A146">
            <v>40330</v>
          </cell>
          <cell r="C146">
            <v>1.21</v>
          </cell>
          <cell r="D146">
            <v>1.2940294819008629</v>
          </cell>
          <cell r="E146">
            <v>1.5657756731000441</v>
          </cell>
          <cell r="F146">
            <v>2025354.24</v>
          </cell>
          <cell r="G146">
            <v>3171.2503984020282</v>
          </cell>
          <cell r="H146" t="str">
            <v xml:space="preserve"> </v>
          </cell>
          <cell r="I146">
            <v>0.25</v>
          </cell>
          <cell r="J146">
            <v>2025354.24</v>
          </cell>
          <cell r="K146">
            <v>506.33855999999997</v>
          </cell>
          <cell r="L146" t="str">
            <v xml:space="preserve"> </v>
          </cell>
          <cell r="N146">
            <v>0</v>
          </cell>
          <cell r="O146">
            <v>2025354.24</v>
          </cell>
          <cell r="P146">
            <v>0</v>
          </cell>
          <cell r="Q146">
            <v>3262.08635</v>
          </cell>
          <cell r="R146">
            <v>1.2339826162622651</v>
          </cell>
          <cell r="S146">
            <v>4025.357848646423</v>
          </cell>
          <cell r="T146" t="str">
            <v xml:space="preserve"> </v>
          </cell>
        </row>
        <row r="147">
          <cell r="A147">
            <v>40360</v>
          </cell>
          <cell r="C147">
            <v>1.21</v>
          </cell>
          <cell r="D147">
            <v>1.2940294819008629</v>
          </cell>
          <cell r="E147">
            <v>1.5657756731000441</v>
          </cell>
          <cell r="F147">
            <v>2092866.048</v>
          </cell>
          <cell r="G147">
            <v>3276.958745015429</v>
          </cell>
          <cell r="H147" t="str">
            <v xml:space="preserve"> </v>
          </cell>
          <cell r="I147">
            <v>0.25</v>
          </cell>
          <cell r="J147">
            <v>2092866.048</v>
          </cell>
          <cell r="K147">
            <v>523.21651199999997</v>
          </cell>
          <cell r="L147" t="str">
            <v xml:space="preserve"> </v>
          </cell>
          <cell r="N147">
            <v>0</v>
          </cell>
          <cell r="O147">
            <v>2092866.048</v>
          </cell>
          <cell r="P147">
            <v>0</v>
          </cell>
          <cell r="Q147">
            <v>3262.08635</v>
          </cell>
          <cell r="R147">
            <v>1.2339826162622651</v>
          </cell>
          <cell r="S147">
            <v>4025.357848646423</v>
          </cell>
          <cell r="T147" t="str">
            <v xml:space="preserve"> </v>
          </cell>
        </row>
        <row r="148">
          <cell r="A148">
            <v>40391</v>
          </cell>
          <cell r="C148">
            <v>1.21</v>
          </cell>
          <cell r="D148">
            <v>1.2940294819008629</v>
          </cell>
          <cell r="E148">
            <v>1.5657756731000441</v>
          </cell>
          <cell r="F148">
            <v>2092866.048</v>
          </cell>
          <cell r="G148">
            <v>3276.958745015429</v>
          </cell>
          <cell r="H148" t="str">
            <v xml:space="preserve"> </v>
          </cell>
          <cell r="I148">
            <v>0.25</v>
          </cell>
          <cell r="J148">
            <v>2092866.048</v>
          </cell>
          <cell r="K148">
            <v>523.21651199999997</v>
          </cell>
          <cell r="L148" t="str">
            <v xml:space="preserve"> </v>
          </cell>
          <cell r="N148">
            <v>0</v>
          </cell>
          <cell r="O148">
            <v>2092866.048</v>
          </cell>
          <cell r="P148">
            <v>0</v>
          </cell>
          <cell r="Q148">
            <v>3262.08635</v>
          </cell>
          <cell r="R148">
            <v>1.2339826162622651</v>
          </cell>
          <cell r="S148">
            <v>4025.357848646423</v>
          </cell>
          <cell r="T148" t="str">
            <v xml:space="preserve"> </v>
          </cell>
        </row>
        <row r="149">
          <cell r="A149">
            <v>40422</v>
          </cell>
          <cell r="C149">
            <v>1.21</v>
          </cell>
          <cell r="D149">
            <v>1.2940294819008629</v>
          </cell>
          <cell r="E149">
            <v>1.5657756731000441</v>
          </cell>
          <cell r="F149">
            <v>2025354.24</v>
          </cell>
          <cell r="G149">
            <v>3171.2503984020282</v>
          </cell>
          <cell r="H149" t="str">
            <v xml:space="preserve"> </v>
          </cell>
          <cell r="I149">
            <v>0.25</v>
          </cell>
          <cell r="J149">
            <v>2025354.24</v>
          </cell>
          <cell r="K149">
            <v>506.33855999999997</v>
          </cell>
          <cell r="L149" t="str">
            <v xml:space="preserve"> </v>
          </cell>
          <cell r="N149">
            <v>0</v>
          </cell>
          <cell r="O149">
            <v>2025354.24</v>
          </cell>
          <cell r="P149">
            <v>0</v>
          </cell>
          <cell r="Q149">
            <v>3262.08635</v>
          </cell>
          <cell r="R149">
            <v>1.2339826162622651</v>
          </cell>
          <cell r="S149">
            <v>4025.357848646423</v>
          </cell>
          <cell r="T149" t="str">
            <v xml:space="preserve"> </v>
          </cell>
        </row>
        <row r="150">
          <cell r="A150">
            <v>40452</v>
          </cell>
          <cell r="C150">
            <v>1.21</v>
          </cell>
          <cell r="D150">
            <v>1.2940294819008629</v>
          </cell>
          <cell r="E150">
            <v>1.5657756731000441</v>
          </cell>
          <cell r="F150">
            <v>2092866.048</v>
          </cell>
          <cell r="G150">
            <v>3276.958745015429</v>
          </cell>
          <cell r="H150" t="str">
            <v xml:space="preserve"> </v>
          </cell>
          <cell r="I150">
            <v>0.25</v>
          </cell>
          <cell r="J150">
            <v>2092866.048</v>
          </cell>
          <cell r="K150">
            <v>523.21651199999997</v>
          </cell>
          <cell r="L150" t="str">
            <v xml:space="preserve"> </v>
          </cell>
          <cell r="N150">
            <v>0</v>
          </cell>
          <cell r="O150">
            <v>2092866.048</v>
          </cell>
          <cell r="P150">
            <v>0</v>
          </cell>
          <cell r="Q150">
            <v>3262.08635</v>
          </cell>
          <cell r="R150">
            <v>1.2339826162622651</v>
          </cell>
          <cell r="S150">
            <v>4025.357848646423</v>
          </cell>
          <cell r="T150" t="str">
            <v xml:space="preserve"> </v>
          </cell>
        </row>
        <row r="151">
          <cell r="A151">
            <v>40483</v>
          </cell>
          <cell r="C151">
            <v>1.21</v>
          </cell>
          <cell r="D151">
            <v>1.2940294819008629</v>
          </cell>
          <cell r="E151">
            <v>1.5657756731000441</v>
          </cell>
          <cell r="F151">
            <v>2025354.24</v>
          </cell>
          <cell r="G151">
            <v>3171.2503984020282</v>
          </cell>
          <cell r="H151" t="str">
            <v xml:space="preserve"> </v>
          </cell>
          <cell r="I151">
            <v>0.25</v>
          </cell>
          <cell r="J151">
            <v>2025354.24</v>
          </cell>
          <cell r="K151">
            <v>506.33855999999997</v>
          </cell>
          <cell r="L151" t="str">
            <v xml:space="preserve"> </v>
          </cell>
          <cell r="N151">
            <v>0</v>
          </cell>
          <cell r="O151">
            <v>2025354.24</v>
          </cell>
          <cell r="P151">
            <v>0</v>
          </cell>
          <cell r="Q151">
            <v>3262.08635</v>
          </cell>
          <cell r="R151">
            <v>1.2339826162622651</v>
          </cell>
          <cell r="S151">
            <v>4025.357848646423</v>
          </cell>
          <cell r="T151" t="str">
            <v xml:space="preserve"> </v>
          </cell>
        </row>
        <row r="152">
          <cell r="A152">
            <v>40513</v>
          </cell>
          <cell r="C152">
            <v>1.21</v>
          </cell>
          <cell r="D152">
            <v>1.2940294819008629</v>
          </cell>
          <cell r="E152">
            <v>1.5657756731000441</v>
          </cell>
          <cell r="F152">
            <v>2092866.048</v>
          </cell>
          <cell r="G152">
            <v>3276.958745015429</v>
          </cell>
          <cell r="H152">
            <v>38334.820992448047</v>
          </cell>
          <cell r="I152">
            <v>0.25</v>
          </cell>
          <cell r="J152">
            <v>2092866.048</v>
          </cell>
          <cell r="K152">
            <v>523.21651199999997</v>
          </cell>
          <cell r="L152">
            <v>6160.4524799999999</v>
          </cell>
          <cell r="N152">
            <v>0</v>
          </cell>
          <cell r="O152">
            <v>2092866.048</v>
          </cell>
          <cell r="P152">
            <v>0</v>
          </cell>
          <cell r="Q152">
            <v>3262.08635</v>
          </cell>
          <cell r="R152">
            <v>1.2339826162622651</v>
          </cell>
          <cell r="S152">
            <v>4025.357848646423</v>
          </cell>
          <cell r="T152">
            <v>48113.815993861084</v>
          </cell>
        </row>
        <row r="153">
          <cell r="A153">
            <v>40544</v>
          </cell>
          <cell r="C153">
            <v>1.21</v>
          </cell>
          <cell r="D153">
            <v>1.2940294819008629</v>
          </cell>
          <cell r="E153">
            <v>1.5657756731000441</v>
          </cell>
          <cell r="F153">
            <v>2092866.048</v>
          </cell>
          <cell r="G153">
            <v>3276.958745015429</v>
          </cell>
          <cell r="H153" t="str">
            <v xml:space="preserve"> </v>
          </cell>
          <cell r="I153">
            <v>0.25</v>
          </cell>
          <cell r="J153">
            <v>2092866.048</v>
          </cell>
          <cell r="K153">
            <v>523.21651199999997</v>
          </cell>
          <cell r="L153" t="str">
            <v xml:space="preserve"> </v>
          </cell>
          <cell r="N153">
            <v>0</v>
          </cell>
          <cell r="O153">
            <v>2092866.048</v>
          </cell>
          <cell r="P153">
            <v>0</v>
          </cell>
          <cell r="Q153">
            <v>3262.08635</v>
          </cell>
          <cell r="R153">
            <v>1.2339826162622651</v>
          </cell>
          <cell r="S153">
            <v>4025.357848646423</v>
          </cell>
          <cell r="T153" t="str">
            <v xml:space="preserve"> </v>
          </cell>
        </row>
        <row r="154">
          <cell r="A154">
            <v>40575</v>
          </cell>
          <cell r="C154">
            <v>1.21</v>
          </cell>
          <cell r="D154">
            <v>1.2940294819008629</v>
          </cell>
          <cell r="E154">
            <v>1.5657756731000441</v>
          </cell>
          <cell r="F154">
            <v>1890330.6240000003</v>
          </cell>
          <cell r="G154">
            <v>2959.8337051752264</v>
          </cell>
          <cell r="H154" t="str">
            <v xml:space="preserve"> </v>
          </cell>
          <cell r="I154">
            <v>0.25</v>
          </cell>
          <cell r="J154">
            <v>1890330.6240000003</v>
          </cell>
          <cell r="K154">
            <v>472.5826560000001</v>
          </cell>
          <cell r="L154" t="str">
            <v xml:space="preserve"> </v>
          </cell>
          <cell r="N154">
            <v>0</v>
          </cell>
          <cell r="O154">
            <v>1890330.6240000003</v>
          </cell>
          <cell r="P154">
            <v>0</v>
          </cell>
          <cell r="Q154">
            <v>3262.08635</v>
          </cell>
          <cell r="R154">
            <v>1.2339826162622651</v>
          </cell>
          <cell r="S154">
            <v>4025.357848646423</v>
          </cell>
          <cell r="T154" t="str">
            <v xml:space="preserve"> </v>
          </cell>
        </row>
        <row r="155">
          <cell r="A155">
            <v>40603</v>
          </cell>
          <cell r="C155">
            <v>1.21</v>
          </cell>
          <cell r="D155">
            <v>1.2940294819008629</v>
          </cell>
          <cell r="E155">
            <v>1.5657756731000441</v>
          </cell>
          <cell r="F155">
            <v>2092866.048</v>
          </cell>
          <cell r="G155">
            <v>3276.958745015429</v>
          </cell>
          <cell r="H155" t="str">
            <v xml:space="preserve"> </v>
          </cell>
          <cell r="I155">
            <v>0.25</v>
          </cell>
          <cell r="J155">
            <v>2092866.048</v>
          </cell>
          <cell r="K155">
            <v>523.21651199999997</v>
          </cell>
          <cell r="L155" t="str">
            <v xml:space="preserve"> </v>
          </cell>
          <cell r="N155">
            <v>0</v>
          </cell>
          <cell r="O155">
            <v>2092866.048</v>
          </cell>
          <cell r="P155">
            <v>0</v>
          </cell>
          <cell r="Q155">
            <v>3262.08635</v>
          </cell>
          <cell r="R155">
            <v>1.2339826162622651</v>
          </cell>
          <cell r="S155">
            <v>4025.357848646423</v>
          </cell>
          <cell r="T155" t="str">
            <v xml:space="preserve"> </v>
          </cell>
        </row>
        <row r="156">
          <cell r="A156">
            <v>40634</v>
          </cell>
          <cell r="C156">
            <v>1.21</v>
          </cell>
          <cell r="D156">
            <v>1.2940294819008629</v>
          </cell>
          <cell r="E156">
            <v>1.5657756731000441</v>
          </cell>
          <cell r="F156">
            <v>2025354.24</v>
          </cell>
          <cell r="G156">
            <v>3171.2503984020282</v>
          </cell>
          <cell r="H156" t="str">
            <v xml:space="preserve"> </v>
          </cell>
          <cell r="I156">
            <v>0.25</v>
          </cell>
          <cell r="J156">
            <v>2025354.24</v>
          </cell>
          <cell r="K156">
            <v>506.33855999999997</v>
          </cell>
          <cell r="L156" t="str">
            <v xml:space="preserve"> </v>
          </cell>
          <cell r="N156">
            <v>0</v>
          </cell>
          <cell r="O156">
            <v>2025354.24</v>
          </cell>
          <cell r="P156">
            <v>0</v>
          </cell>
          <cell r="Q156">
            <v>3262.08635</v>
          </cell>
          <cell r="R156">
            <v>1.2339826162622651</v>
          </cell>
          <cell r="S156">
            <v>4025.357848646423</v>
          </cell>
          <cell r="T156" t="str">
            <v xml:space="preserve"> </v>
          </cell>
        </row>
        <row r="157">
          <cell r="A157">
            <v>40664</v>
          </cell>
          <cell r="C157">
            <v>1.21</v>
          </cell>
          <cell r="D157">
            <v>1.3199100715388801</v>
          </cell>
          <cell r="E157">
            <v>1.5970911865620447</v>
          </cell>
          <cell r="F157">
            <v>2092866.048</v>
          </cell>
          <cell r="G157">
            <v>3342.4979199157369</v>
          </cell>
          <cell r="H157" t="str">
            <v xml:space="preserve"> </v>
          </cell>
          <cell r="I157">
            <v>0.25</v>
          </cell>
          <cell r="J157">
            <v>2092866.048</v>
          </cell>
          <cell r="K157">
            <v>523.21651199999997</v>
          </cell>
          <cell r="L157" t="str">
            <v xml:space="preserve"> </v>
          </cell>
          <cell r="N157">
            <v>0</v>
          </cell>
          <cell r="O157">
            <v>2092866.048</v>
          </cell>
          <cell r="P157">
            <v>0</v>
          </cell>
          <cell r="Q157">
            <v>3255.8715299999999</v>
          </cell>
          <cell r="R157">
            <v>1.2483526761246497</v>
          </cell>
          <cell r="S157">
            <v>4064.4759375935578</v>
          </cell>
          <cell r="T157" t="str">
            <v xml:space="preserve"> </v>
          </cell>
        </row>
        <row r="158">
          <cell r="A158">
            <v>40695</v>
          </cell>
          <cell r="C158">
            <v>1.21</v>
          </cell>
          <cell r="D158">
            <v>1.3199100715388801</v>
          </cell>
          <cell r="E158">
            <v>1.5970911865620447</v>
          </cell>
          <cell r="F158">
            <v>2025354.24</v>
          </cell>
          <cell r="G158">
            <v>3234.6754063700682</v>
          </cell>
          <cell r="H158" t="str">
            <v xml:space="preserve"> </v>
          </cell>
          <cell r="I158">
            <v>0.25</v>
          </cell>
          <cell r="J158">
            <v>2025354.24</v>
          </cell>
          <cell r="K158">
            <v>506.33855999999997</v>
          </cell>
          <cell r="L158" t="str">
            <v xml:space="preserve"> </v>
          </cell>
          <cell r="N158">
            <v>0</v>
          </cell>
          <cell r="O158">
            <v>2025354.24</v>
          </cell>
          <cell r="P158">
            <v>0</v>
          </cell>
          <cell r="Q158">
            <v>3255.8715299999999</v>
          </cell>
          <cell r="R158">
            <v>1.2483526761246497</v>
          </cell>
          <cell r="S158">
            <v>4064.4759375935578</v>
          </cell>
          <cell r="T158" t="str">
            <v xml:space="preserve"> </v>
          </cell>
        </row>
        <row r="159">
          <cell r="A159">
            <v>40725</v>
          </cell>
          <cell r="C159">
            <v>1.21</v>
          </cell>
          <cell r="D159">
            <v>1.3199100715388801</v>
          </cell>
          <cell r="E159">
            <v>1.5970911865620447</v>
          </cell>
          <cell r="F159">
            <v>2092866.048</v>
          </cell>
          <cell r="G159">
            <v>3342.4979199157369</v>
          </cell>
          <cell r="H159" t="str">
            <v xml:space="preserve"> </v>
          </cell>
          <cell r="I159">
            <v>0.25</v>
          </cell>
          <cell r="J159">
            <v>2092866.048</v>
          </cell>
          <cell r="K159">
            <v>523.21651199999997</v>
          </cell>
          <cell r="L159" t="str">
            <v xml:space="preserve"> </v>
          </cell>
          <cell r="N159">
            <v>0</v>
          </cell>
          <cell r="O159">
            <v>2092866.048</v>
          </cell>
          <cell r="P159">
            <v>0</v>
          </cell>
          <cell r="Q159">
            <v>3255.8715299999999</v>
          </cell>
          <cell r="R159">
            <v>1.2483526761246497</v>
          </cell>
          <cell r="S159">
            <v>4064.4759375935578</v>
          </cell>
          <cell r="T159" t="str">
            <v xml:space="preserve"> </v>
          </cell>
        </row>
        <row r="160">
          <cell r="A160">
            <v>40756</v>
          </cell>
          <cell r="C160">
            <v>1.21</v>
          </cell>
          <cell r="D160">
            <v>1.3199100715388801</v>
          </cell>
          <cell r="E160">
            <v>1.5970911865620447</v>
          </cell>
          <cell r="F160">
            <v>2092866.048</v>
          </cell>
          <cell r="G160">
            <v>3342.4979199157369</v>
          </cell>
          <cell r="H160" t="str">
            <v xml:space="preserve"> </v>
          </cell>
          <cell r="I160">
            <v>0.25</v>
          </cell>
          <cell r="J160">
            <v>2092866.048</v>
          </cell>
          <cell r="K160">
            <v>523.21651199999997</v>
          </cell>
          <cell r="L160" t="str">
            <v xml:space="preserve"> </v>
          </cell>
          <cell r="N160">
            <v>0</v>
          </cell>
          <cell r="O160">
            <v>2092866.048</v>
          </cell>
          <cell r="P160">
            <v>0</v>
          </cell>
          <cell r="Q160">
            <v>3255.8715299999999</v>
          </cell>
          <cell r="R160">
            <v>1.2483526761246497</v>
          </cell>
          <cell r="S160">
            <v>4064.4759375935578</v>
          </cell>
          <cell r="T160" t="str">
            <v xml:space="preserve"> </v>
          </cell>
        </row>
        <row r="161">
          <cell r="A161">
            <v>40787</v>
          </cell>
          <cell r="C161">
            <v>1.21</v>
          </cell>
          <cell r="D161">
            <v>1.3199100715388801</v>
          </cell>
          <cell r="E161">
            <v>1.5970911865620447</v>
          </cell>
          <cell r="F161">
            <v>2025354.24</v>
          </cell>
          <cell r="G161">
            <v>3234.6754063700682</v>
          </cell>
          <cell r="H161" t="str">
            <v xml:space="preserve"> </v>
          </cell>
          <cell r="I161">
            <v>0.25</v>
          </cell>
          <cell r="J161">
            <v>2025354.24</v>
          </cell>
          <cell r="K161">
            <v>506.33855999999997</v>
          </cell>
          <cell r="L161" t="str">
            <v xml:space="preserve"> </v>
          </cell>
          <cell r="N161">
            <v>0</v>
          </cell>
          <cell r="O161">
            <v>2025354.24</v>
          </cell>
          <cell r="P161">
            <v>0</v>
          </cell>
          <cell r="Q161">
            <v>3255.8715299999999</v>
          </cell>
          <cell r="R161">
            <v>1.2483526761246497</v>
          </cell>
          <cell r="S161">
            <v>4064.4759375935578</v>
          </cell>
          <cell r="T161" t="str">
            <v xml:space="preserve"> </v>
          </cell>
        </row>
        <row r="162">
          <cell r="A162">
            <v>40817</v>
          </cell>
          <cell r="C162">
            <v>1.21</v>
          </cell>
          <cell r="D162">
            <v>1.3199100715388801</v>
          </cell>
          <cell r="E162">
            <v>1.5970911865620447</v>
          </cell>
          <cell r="F162">
            <v>2092866.048</v>
          </cell>
          <cell r="G162">
            <v>3342.4979199157369</v>
          </cell>
          <cell r="H162" t="str">
            <v xml:space="preserve"> </v>
          </cell>
          <cell r="I162">
            <v>0.25</v>
          </cell>
          <cell r="J162">
            <v>2092866.048</v>
          </cell>
          <cell r="K162">
            <v>523.21651199999997</v>
          </cell>
          <cell r="L162" t="str">
            <v xml:space="preserve"> </v>
          </cell>
          <cell r="N162">
            <v>0</v>
          </cell>
          <cell r="O162">
            <v>2092866.048</v>
          </cell>
          <cell r="P162">
            <v>0</v>
          </cell>
          <cell r="Q162">
            <v>3255.8715299999999</v>
          </cell>
          <cell r="R162">
            <v>1.2483526761246497</v>
          </cell>
          <cell r="S162">
            <v>4064.4759375935578</v>
          </cell>
          <cell r="T162" t="str">
            <v xml:space="preserve"> </v>
          </cell>
        </row>
        <row r="163">
          <cell r="A163">
            <v>40848</v>
          </cell>
          <cell r="C163">
            <v>1.21</v>
          </cell>
          <cell r="D163">
            <v>1.3199100715388801</v>
          </cell>
          <cell r="E163">
            <v>1.5970911865620447</v>
          </cell>
          <cell r="F163">
            <v>2025354.24</v>
          </cell>
          <cell r="G163">
            <v>3234.6754063700682</v>
          </cell>
          <cell r="H163" t="str">
            <v xml:space="preserve"> </v>
          </cell>
          <cell r="I163">
            <v>0.25</v>
          </cell>
          <cell r="J163">
            <v>2025354.24</v>
          </cell>
          <cell r="K163">
            <v>506.33855999999997</v>
          </cell>
          <cell r="L163" t="str">
            <v xml:space="preserve"> </v>
          </cell>
          <cell r="N163">
            <v>0</v>
          </cell>
          <cell r="O163">
            <v>2025354.24</v>
          </cell>
          <cell r="P163">
            <v>0</v>
          </cell>
          <cell r="Q163">
            <v>3255.8715299999999</v>
          </cell>
          <cell r="R163">
            <v>1.2483526761246497</v>
          </cell>
          <cell r="S163">
            <v>4064.4759375935578</v>
          </cell>
          <cell r="T163" t="str">
            <v xml:space="preserve"> </v>
          </cell>
        </row>
        <row r="164">
          <cell r="A164">
            <v>40878</v>
          </cell>
          <cell r="C164">
            <v>1.21</v>
          </cell>
          <cell r="D164">
            <v>1.3199100715388801</v>
          </cell>
          <cell r="E164">
            <v>1.5970911865620447</v>
          </cell>
          <cell r="F164">
            <v>2092866.048</v>
          </cell>
          <cell r="G164">
            <v>3342.4979199157369</v>
          </cell>
          <cell r="H164">
            <v>39101.517412297006</v>
          </cell>
          <cell r="I164">
            <v>0.25</v>
          </cell>
          <cell r="J164">
            <v>2092866.048</v>
          </cell>
          <cell r="K164">
            <v>523.21651199999997</v>
          </cell>
          <cell r="L164">
            <v>6160.4524799999999</v>
          </cell>
          <cell r="N164">
            <v>0</v>
          </cell>
          <cell r="O164">
            <v>2092866.048</v>
          </cell>
          <cell r="P164">
            <v>0</v>
          </cell>
          <cell r="Q164">
            <v>3255.8715299999999</v>
          </cell>
          <cell r="R164">
            <v>1.2483526761246497</v>
          </cell>
          <cell r="S164">
            <v>4064.4759375935578</v>
          </cell>
          <cell r="T164">
            <v>48617.238895334165</v>
          </cell>
        </row>
        <row r="165">
          <cell r="A165">
            <v>40909</v>
          </cell>
          <cell r="C165">
            <v>1.21</v>
          </cell>
          <cell r="D165">
            <v>1.3199100715388801</v>
          </cell>
          <cell r="E165">
            <v>1.5970911865620447</v>
          </cell>
          <cell r="F165">
            <v>2092866.048</v>
          </cell>
          <cell r="G165">
            <v>3342.4979199157369</v>
          </cell>
          <cell r="H165" t="str">
            <v xml:space="preserve"> </v>
          </cell>
          <cell r="I165">
            <v>0.25</v>
          </cell>
          <cell r="J165">
            <v>2092866.048</v>
          </cell>
          <cell r="K165">
            <v>523.21651199999997</v>
          </cell>
          <cell r="L165" t="str">
            <v xml:space="preserve"> </v>
          </cell>
          <cell r="N165">
            <v>0</v>
          </cell>
          <cell r="O165">
            <v>2092866.048</v>
          </cell>
          <cell r="P165">
            <v>0</v>
          </cell>
          <cell r="Q165">
            <v>3255.8715299999999</v>
          </cell>
          <cell r="R165">
            <v>1.2483526761246497</v>
          </cell>
          <cell r="S165">
            <v>4064.4759375935578</v>
          </cell>
          <cell r="T165" t="str">
            <v xml:space="preserve"> </v>
          </cell>
        </row>
        <row r="166">
          <cell r="A166">
            <v>40940</v>
          </cell>
          <cell r="C166">
            <v>1.21</v>
          </cell>
          <cell r="D166">
            <v>1.3199100715388801</v>
          </cell>
          <cell r="E166">
            <v>1.5970911865620447</v>
          </cell>
          <cell r="F166">
            <v>1957842.432</v>
          </cell>
          <cell r="G166">
            <v>3126.8528928243991</v>
          </cell>
          <cell r="H166" t="str">
            <v xml:space="preserve"> </v>
          </cell>
          <cell r="I166">
            <v>0.25</v>
          </cell>
          <cell r="J166">
            <v>1957842.432</v>
          </cell>
          <cell r="K166">
            <v>489.46060799999998</v>
          </cell>
          <cell r="L166" t="str">
            <v xml:space="preserve"> </v>
          </cell>
          <cell r="N166">
            <v>0</v>
          </cell>
          <cell r="O166">
            <v>1957842.432</v>
          </cell>
          <cell r="P166">
            <v>0</v>
          </cell>
          <cell r="Q166">
            <v>3255.8715299999999</v>
          </cell>
          <cell r="R166">
            <v>1.2483526761246497</v>
          </cell>
          <cell r="S166">
            <v>4064.4759375935578</v>
          </cell>
          <cell r="T166" t="str">
            <v xml:space="preserve"> </v>
          </cell>
        </row>
        <row r="167">
          <cell r="A167">
            <v>40969</v>
          </cell>
          <cell r="C167">
            <v>1.21</v>
          </cell>
          <cell r="D167">
            <v>1.3199100715388801</v>
          </cell>
          <cell r="E167">
            <v>1.5970911865620447</v>
          </cell>
          <cell r="F167">
            <v>2092866.048</v>
          </cell>
          <cell r="G167">
            <v>3342.4979199157369</v>
          </cell>
          <cell r="H167" t="str">
            <v xml:space="preserve"> </v>
          </cell>
          <cell r="I167">
            <v>0.25</v>
          </cell>
          <cell r="J167">
            <v>2092866.048</v>
          </cell>
          <cell r="K167">
            <v>523.21651199999997</v>
          </cell>
          <cell r="L167" t="str">
            <v xml:space="preserve"> </v>
          </cell>
          <cell r="N167">
            <v>0</v>
          </cell>
          <cell r="O167">
            <v>2092866.048</v>
          </cell>
          <cell r="P167">
            <v>0</v>
          </cell>
          <cell r="Q167">
            <v>3255.8715299999999</v>
          </cell>
          <cell r="R167">
            <v>1.2483526761246497</v>
          </cell>
          <cell r="S167">
            <v>4064.4759375935578</v>
          </cell>
          <cell r="T167" t="str">
            <v xml:space="preserve"> </v>
          </cell>
        </row>
        <row r="168">
          <cell r="A168">
            <v>41000</v>
          </cell>
          <cell r="C168">
            <v>1.21</v>
          </cell>
          <cell r="D168">
            <v>1.3199100715388801</v>
          </cell>
          <cell r="E168">
            <v>1.5970911865620447</v>
          </cell>
          <cell r="F168">
            <v>2025354.24</v>
          </cell>
          <cell r="G168">
            <v>3234.6754063700682</v>
          </cell>
          <cell r="H168" t="str">
            <v xml:space="preserve"> </v>
          </cell>
          <cell r="I168">
            <v>0.25</v>
          </cell>
          <cell r="J168">
            <v>2025354.24</v>
          </cell>
          <cell r="K168">
            <v>506.33855999999997</v>
          </cell>
          <cell r="L168" t="str">
            <v xml:space="preserve"> </v>
          </cell>
          <cell r="N168">
            <v>0</v>
          </cell>
          <cell r="O168">
            <v>2025354.24</v>
          </cell>
          <cell r="P168">
            <v>0</v>
          </cell>
          <cell r="Q168">
            <v>3255.8715299999999</v>
          </cell>
          <cell r="R168">
            <v>1.2483526761246497</v>
          </cell>
          <cell r="S168">
            <v>4064.4759375935578</v>
          </cell>
          <cell r="T168" t="str">
            <v xml:space="preserve"> </v>
          </cell>
        </row>
        <row r="169">
          <cell r="A169">
            <v>41030</v>
          </cell>
          <cell r="C169">
            <v>1.21</v>
          </cell>
          <cell r="D169">
            <v>1.3463082729696576</v>
          </cell>
          <cell r="E169">
            <v>1.6290330102932857</v>
          </cell>
          <cell r="F169">
            <v>2092866.048</v>
          </cell>
          <cell r="G169">
            <v>3409.3478783140522</v>
          </cell>
          <cell r="H169" t="str">
            <v xml:space="preserve"> </v>
          </cell>
          <cell r="I169">
            <v>0.25</v>
          </cell>
          <cell r="J169">
            <v>2092866.048</v>
          </cell>
          <cell r="K169">
            <v>523.21651199999997</v>
          </cell>
          <cell r="L169" t="str">
            <v xml:space="preserve"> </v>
          </cell>
          <cell r="N169">
            <v>0</v>
          </cell>
          <cell r="O169">
            <v>2092866.048</v>
          </cell>
          <cell r="P169">
            <v>0</v>
          </cell>
          <cell r="Q169">
            <v>3259.7406099999998</v>
          </cell>
          <cell r="R169">
            <v>1.2633609480566861</v>
          </cell>
          <cell r="S169">
            <v>4118.2289874684802</v>
          </cell>
          <cell r="T169" t="str">
            <v xml:space="preserve"> </v>
          </cell>
        </row>
        <row r="170">
          <cell r="A170">
            <v>41061</v>
          </cell>
          <cell r="C170">
            <v>1.21</v>
          </cell>
          <cell r="D170">
            <v>1.3463082729696576</v>
          </cell>
          <cell r="E170">
            <v>1.6290330102932857</v>
          </cell>
          <cell r="F170">
            <v>2025354.24</v>
          </cell>
          <cell r="G170">
            <v>3299.3689144974701</v>
          </cell>
          <cell r="H170" t="str">
            <v xml:space="preserve"> </v>
          </cell>
          <cell r="I170">
            <v>0.25</v>
          </cell>
          <cell r="J170">
            <v>2025354.24</v>
          </cell>
          <cell r="K170">
            <v>506.33855999999997</v>
          </cell>
          <cell r="L170" t="str">
            <v xml:space="preserve"> </v>
          </cell>
          <cell r="N170">
            <v>0</v>
          </cell>
          <cell r="O170">
            <v>2025354.24</v>
          </cell>
          <cell r="P170">
            <v>0</v>
          </cell>
          <cell r="Q170">
            <v>3259.7406099999998</v>
          </cell>
          <cell r="R170">
            <v>1.2633609480566861</v>
          </cell>
          <cell r="S170">
            <v>4118.2289874684802</v>
          </cell>
          <cell r="T170" t="str">
            <v xml:space="preserve"> </v>
          </cell>
        </row>
        <row r="171">
          <cell r="A171">
            <v>41091</v>
          </cell>
          <cell r="C171">
            <v>1.21</v>
          </cell>
          <cell r="D171">
            <v>1.3463082729696576</v>
          </cell>
          <cell r="E171">
            <v>1.6290330102932857</v>
          </cell>
          <cell r="F171">
            <v>2092866.048</v>
          </cell>
          <cell r="G171">
            <v>3409.3478783140522</v>
          </cell>
          <cell r="H171" t="str">
            <v xml:space="preserve"> </v>
          </cell>
          <cell r="I171">
            <v>0.25</v>
          </cell>
          <cell r="J171">
            <v>2092866.048</v>
          </cell>
          <cell r="K171">
            <v>523.21651199999997</v>
          </cell>
          <cell r="L171" t="str">
            <v xml:space="preserve"> </v>
          </cell>
          <cell r="N171">
            <v>0</v>
          </cell>
          <cell r="O171">
            <v>2092866.048</v>
          </cell>
          <cell r="P171">
            <v>0</v>
          </cell>
          <cell r="Q171">
            <v>3259.7406099999998</v>
          </cell>
          <cell r="R171">
            <v>1.2633609480566861</v>
          </cell>
          <cell r="S171">
            <v>4118.2289874684802</v>
          </cell>
          <cell r="T171" t="str">
            <v xml:space="preserve"> </v>
          </cell>
        </row>
        <row r="172">
          <cell r="A172">
            <v>41122</v>
          </cell>
          <cell r="C172">
            <v>1.21</v>
          </cell>
          <cell r="D172">
            <v>1.3463082729696576</v>
          </cell>
          <cell r="E172">
            <v>1.6290330102932857</v>
          </cell>
          <cell r="F172">
            <v>2092866.048</v>
          </cell>
          <cell r="G172">
            <v>3409.3478783140522</v>
          </cell>
          <cell r="H172" t="str">
            <v xml:space="preserve"> </v>
          </cell>
          <cell r="I172">
            <v>0.25</v>
          </cell>
          <cell r="J172">
            <v>2092866.048</v>
          </cell>
          <cell r="K172">
            <v>523.21651199999997</v>
          </cell>
          <cell r="L172" t="str">
            <v xml:space="preserve"> </v>
          </cell>
          <cell r="N172">
            <v>0</v>
          </cell>
          <cell r="O172">
            <v>2092866.048</v>
          </cell>
          <cell r="P172">
            <v>0</v>
          </cell>
          <cell r="Q172">
            <v>3259.7406099999998</v>
          </cell>
          <cell r="R172">
            <v>1.2633609480566861</v>
          </cell>
          <cell r="S172">
            <v>4118.2289874684802</v>
          </cell>
          <cell r="T172" t="str">
            <v xml:space="preserve"> </v>
          </cell>
        </row>
        <row r="173">
          <cell r="A173">
            <v>41153</v>
          </cell>
          <cell r="C173">
            <v>1.21</v>
          </cell>
          <cell r="D173">
            <v>1.3463082729696576</v>
          </cell>
          <cell r="E173">
            <v>1.6290330102932857</v>
          </cell>
          <cell r="F173">
            <v>2025354.24</v>
          </cell>
          <cell r="G173">
            <v>3299.3689144974701</v>
          </cell>
          <cell r="H173" t="str">
            <v xml:space="preserve"> </v>
          </cell>
          <cell r="I173">
            <v>0.25</v>
          </cell>
          <cell r="J173">
            <v>2025354.24</v>
          </cell>
          <cell r="K173">
            <v>506.33855999999997</v>
          </cell>
          <cell r="L173" t="str">
            <v xml:space="preserve"> </v>
          </cell>
          <cell r="N173">
            <v>0</v>
          </cell>
          <cell r="O173">
            <v>2025354.24</v>
          </cell>
          <cell r="P173">
            <v>0</v>
          </cell>
          <cell r="Q173">
            <v>3259.7406099999998</v>
          </cell>
          <cell r="R173">
            <v>1.2633609480566861</v>
          </cell>
          <cell r="S173">
            <v>4118.2289874684802</v>
          </cell>
          <cell r="T173" t="str">
            <v xml:space="preserve"> </v>
          </cell>
        </row>
        <row r="174">
          <cell r="A174">
            <v>41183</v>
          </cell>
          <cell r="C174">
            <v>1.21</v>
          </cell>
          <cell r="D174">
            <v>1.3463082729696576</v>
          </cell>
          <cell r="E174">
            <v>1.6290330102932857</v>
          </cell>
          <cell r="F174">
            <v>2092866.048</v>
          </cell>
          <cell r="G174">
            <v>3409.3478783140522</v>
          </cell>
          <cell r="H174" t="str">
            <v xml:space="preserve"> </v>
          </cell>
          <cell r="I174">
            <v>0.25</v>
          </cell>
          <cell r="J174">
            <v>2092866.048</v>
          </cell>
          <cell r="K174">
            <v>523.21651199999997</v>
          </cell>
          <cell r="L174" t="str">
            <v xml:space="preserve"> </v>
          </cell>
          <cell r="N174">
            <v>0</v>
          </cell>
          <cell r="O174">
            <v>2092866.048</v>
          </cell>
          <cell r="P174">
            <v>0</v>
          </cell>
          <cell r="Q174">
            <v>3259.7406099999998</v>
          </cell>
          <cell r="R174">
            <v>1.2633609480566861</v>
          </cell>
          <cell r="S174">
            <v>4118.2289874684802</v>
          </cell>
          <cell r="T174" t="str">
            <v xml:space="preserve"> </v>
          </cell>
        </row>
        <row r="175">
          <cell r="A175">
            <v>41214</v>
          </cell>
          <cell r="C175">
            <v>1.21</v>
          </cell>
          <cell r="D175">
            <v>1.3463082729696576</v>
          </cell>
          <cell r="E175">
            <v>1.6290330102932857</v>
          </cell>
          <cell r="F175">
            <v>2025354.24</v>
          </cell>
          <cell r="G175">
            <v>3299.3689144974701</v>
          </cell>
          <cell r="H175" t="str">
            <v xml:space="preserve"> </v>
          </cell>
          <cell r="I175">
            <v>0.25</v>
          </cell>
          <cell r="J175">
            <v>2025354.24</v>
          </cell>
          <cell r="K175">
            <v>506.33855999999997</v>
          </cell>
          <cell r="L175" t="str">
            <v xml:space="preserve"> </v>
          </cell>
          <cell r="N175">
            <v>0</v>
          </cell>
          <cell r="O175">
            <v>2025354.24</v>
          </cell>
          <cell r="P175">
            <v>0</v>
          </cell>
          <cell r="Q175">
            <v>3259.7406099999998</v>
          </cell>
          <cell r="R175">
            <v>1.2633609480566861</v>
          </cell>
          <cell r="S175">
            <v>4118.2289874684802</v>
          </cell>
          <cell r="T175" t="str">
            <v xml:space="preserve"> </v>
          </cell>
        </row>
        <row r="176">
          <cell r="A176">
            <v>41244</v>
          </cell>
          <cell r="C176">
            <v>1.21</v>
          </cell>
          <cell r="D176">
            <v>1.3463082729696576</v>
          </cell>
          <cell r="E176">
            <v>1.6290330102932857</v>
          </cell>
          <cell r="F176">
            <v>2092866.048</v>
          </cell>
          <cell r="G176">
            <v>3409.3478783140522</v>
          </cell>
          <cell r="H176">
            <v>39991.370274088615</v>
          </cell>
          <cell r="I176">
            <v>0.25</v>
          </cell>
          <cell r="J176">
            <v>2092866.048</v>
          </cell>
          <cell r="K176">
            <v>523.21651199999997</v>
          </cell>
          <cell r="L176">
            <v>6177.3304319999997</v>
          </cell>
          <cell r="N176">
            <v>0</v>
          </cell>
          <cell r="O176">
            <v>2092866.048</v>
          </cell>
          <cell r="P176">
            <v>0</v>
          </cell>
          <cell r="Q176">
            <v>3259.7406099999998</v>
          </cell>
          <cell r="R176">
            <v>1.2633609480566861</v>
          </cell>
          <cell r="S176">
            <v>4118.2289874684802</v>
          </cell>
          <cell r="T176">
            <v>49203.735650122071</v>
          </cell>
        </row>
        <row r="177">
          <cell r="A177">
            <v>41275</v>
          </cell>
          <cell r="C177">
            <v>1.21</v>
          </cell>
          <cell r="D177">
            <v>1.3463082729696576</v>
          </cell>
          <cell r="E177">
            <v>1.6290330102932857</v>
          </cell>
          <cell r="F177">
            <v>2092866.048</v>
          </cell>
          <cell r="G177">
            <v>3409.3478783140522</v>
          </cell>
          <cell r="H177" t="str">
            <v xml:space="preserve"> </v>
          </cell>
          <cell r="I177">
            <v>0.25</v>
          </cell>
          <cell r="J177">
            <v>2092866.048</v>
          </cell>
          <cell r="K177">
            <v>523.21651199999997</v>
          </cell>
          <cell r="L177" t="str">
            <v xml:space="preserve"> </v>
          </cell>
          <cell r="N177">
            <v>0</v>
          </cell>
          <cell r="O177">
            <v>2092866.048</v>
          </cell>
          <cell r="P177">
            <v>0</v>
          </cell>
          <cell r="Q177">
            <v>3259.7406099999998</v>
          </cell>
          <cell r="R177">
            <v>1.2633609480566861</v>
          </cell>
          <cell r="S177">
            <v>4118.2289874684802</v>
          </cell>
          <cell r="T177" t="str">
            <v xml:space="preserve"> </v>
          </cell>
        </row>
        <row r="178">
          <cell r="A178">
            <v>41306</v>
          </cell>
          <cell r="C178">
            <v>1.21</v>
          </cell>
          <cell r="D178">
            <v>1.3463082729696576</v>
          </cell>
          <cell r="E178">
            <v>1.6290330102932857</v>
          </cell>
          <cell r="F178">
            <v>1890330.6240000003</v>
          </cell>
          <cell r="G178">
            <v>3079.4109868643054</v>
          </cell>
          <cell r="H178" t="str">
            <v xml:space="preserve"> </v>
          </cell>
          <cell r="I178">
            <v>0.25</v>
          </cell>
          <cell r="J178">
            <v>1890330.6240000003</v>
          </cell>
          <cell r="K178">
            <v>472.5826560000001</v>
          </cell>
          <cell r="L178" t="str">
            <v xml:space="preserve"> </v>
          </cell>
          <cell r="N178">
            <v>0</v>
          </cell>
          <cell r="O178">
            <v>1890330.6240000003</v>
          </cell>
          <cell r="P178">
            <v>0</v>
          </cell>
          <cell r="Q178">
            <v>3259.7406099999998</v>
          </cell>
          <cell r="R178">
            <v>1.2633609480566861</v>
          </cell>
          <cell r="S178">
            <v>4118.2289874684802</v>
          </cell>
          <cell r="T178" t="str">
            <v xml:space="preserve"> </v>
          </cell>
        </row>
        <row r="179">
          <cell r="A179">
            <v>41334</v>
          </cell>
          <cell r="C179">
            <v>1.21</v>
          </cell>
          <cell r="D179">
            <v>1.3463082729696576</v>
          </cell>
          <cell r="E179">
            <v>1.6290330102932857</v>
          </cell>
          <cell r="F179">
            <v>2092866.048</v>
          </cell>
          <cell r="G179">
            <v>3409.3478783140522</v>
          </cell>
          <cell r="H179" t="str">
            <v xml:space="preserve"> </v>
          </cell>
          <cell r="I179">
            <v>0.25</v>
          </cell>
          <cell r="J179">
            <v>2092866.048</v>
          </cell>
          <cell r="K179">
            <v>523.21651199999997</v>
          </cell>
          <cell r="L179" t="str">
            <v xml:space="preserve"> </v>
          </cell>
          <cell r="N179">
            <v>0</v>
          </cell>
          <cell r="O179">
            <v>2092866.048</v>
          </cell>
          <cell r="P179">
            <v>0</v>
          </cell>
          <cell r="Q179">
            <v>3259.7406099999998</v>
          </cell>
          <cell r="R179">
            <v>1.2633609480566861</v>
          </cell>
          <cell r="S179">
            <v>4118.2289874684802</v>
          </cell>
          <cell r="T179" t="str">
            <v xml:space="preserve"> </v>
          </cell>
        </row>
        <row r="180">
          <cell r="A180">
            <v>41365</v>
          </cell>
          <cell r="C180">
            <v>1.21</v>
          </cell>
          <cell r="D180">
            <v>1.3463082729696576</v>
          </cell>
          <cell r="E180">
            <v>1.6290330102932857</v>
          </cell>
          <cell r="F180">
            <v>2025354.24</v>
          </cell>
          <cell r="G180">
            <v>3299.3689144974701</v>
          </cell>
          <cell r="H180" t="str">
            <v xml:space="preserve"> </v>
          </cell>
          <cell r="I180">
            <v>0.25</v>
          </cell>
          <cell r="J180">
            <v>2025354.24</v>
          </cell>
          <cell r="K180">
            <v>506.33855999999997</v>
          </cell>
          <cell r="L180" t="str">
            <v xml:space="preserve"> </v>
          </cell>
          <cell r="N180">
            <v>0</v>
          </cell>
          <cell r="O180">
            <v>2025354.24</v>
          </cell>
          <cell r="P180">
            <v>0</v>
          </cell>
          <cell r="Q180">
            <v>3259.7406099999998</v>
          </cell>
          <cell r="R180">
            <v>1.2633609480566861</v>
          </cell>
          <cell r="S180">
            <v>4118.2289874684802</v>
          </cell>
          <cell r="T180" t="str">
            <v xml:space="preserve"> </v>
          </cell>
        </row>
        <row r="181">
          <cell r="A181">
            <v>41395</v>
          </cell>
          <cell r="C181">
            <v>1.21</v>
          </cell>
          <cell r="D181">
            <v>1.3732344384290507</v>
          </cell>
          <cell r="E181">
            <v>1.6616136704991513</v>
          </cell>
          <cell r="F181">
            <v>2092866.048</v>
          </cell>
          <cell r="G181">
            <v>3477.534835880333</v>
          </cell>
          <cell r="H181" t="str">
            <v xml:space="preserve"> </v>
          </cell>
          <cell r="I181">
            <v>0.25</v>
          </cell>
          <cell r="J181">
            <v>2092866.048</v>
          </cell>
          <cell r="K181">
            <v>523.21651199999997</v>
          </cell>
          <cell r="L181" t="str">
            <v xml:space="preserve"> </v>
          </cell>
          <cell r="N181">
            <v>0</v>
          </cell>
          <cell r="O181">
            <v>2092866.048</v>
          </cell>
          <cell r="P181">
            <v>0</v>
          </cell>
          <cell r="Q181">
            <v>3261.4795800000002</v>
          </cell>
          <cell r="R181">
            <v>1.2793636371993191</v>
          </cell>
          <cell r="S181">
            <v>4172.618378120108</v>
          </cell>
          <cell r="T181" t="str">
            <v xml:space="preserve"> </v>
          </cell>
        </row>
        <row r="182">
          <cell r="A182">
            <v>41426</v>
          </cell>
          <cell r="C182">
            <v>1.21</v>
          </cell>
          <cell r="D182">
            <v>1.3732344384290507</v>
          </cell>
          <cell r="E182">
            <v>1.6616136704991513</v>
          </cell>
          <cell r="F182">
            <v>2025354.24</v>
          </cell>
          <cell r="G182">
            <v>3365.3562927874191</v>
          </cell>
          <cell r="H182" t="str">
            <v xml:space="preserve"> </v>
          </cell>
          <cell r="I182">
            <v>0.25</v>
          </cell>
          <cell r="J182">
            <v>2025354.24</v>
          </cell>
          <cell r="K182">
            <v>506.33855999999997</v>
          </cell>
          <cell r="L182" t="str">
            <v xml:space="preserve"> </v>
          </cell>
          <cell r="N182">
            <v>0</v>
          </cell>
          <cell r="O182">
            <v>2025354.24</v>
          </cell>
          <cell r="P182">
            <v>0</v>
          </cell>
          <cell r="Q182">
            <v>3261.4795800000002</v>
          </cell>
          <cell r="R182">
            <v>1.2793636371993191</v>
          </cell>
          <cell r="S182">
            <v>4172.618378120108</v>
          </cell>
          <cell r="T182" t="str">
            <v xml:space="preserve"> </v>
          </cell>
        </row>
        <row r="183">
          <cell r="A183">
            <v>41456</v>
          </cell>
          <cell r="C183">
            <v>1.21</v>
          </cell>
          <cell r="D183">
            <v>1.3732344384290507</v>
          </cell>
          <cell r="E183">
            <v>1.6616136704991513</v>
          </cell>
          <cell r="F183">
            <v>2092866.048</v>
          </cell>
          <cell r="G183">
            <v>3477.534835880333</v>
          </cell>
          <cell r="H183" t="str">
            <v xml:space="preserve"> </v>
          </cell>
          <cell r="I183">
            <v>0.25</v>
          </cell>
          <cell r="J183">
            <v>2092866.048</v>
          </cell>
          <cell r="K183">
            <v>523.21651199999997</v>
          </cell>
          <cell r="L183" t="str">
            <v xml:space="preserve"> </v>
          </cell>
          <cell r="N183">
            <v>0</v>
          </cell>
          <cell r="O183">
            <v>2092866.048</v>
          </cell>
          <cell r="P183">
            <v>0</v>
          </cell>
          <cell r="Q183">
            <v>3261.4795800000002</v>
          </cell>
          <cell r="R183">
            <v>1.2793636371993191</v>
          </cell>
          <cell r="S183">
            <v>4172.618378120108</v>
          </cell>
          <cell r="T183" t="str">
            <v xml:space="preserve"> </v>
          </cell>
        </row>
        <row r="184">
          <cell r="A184">
            <v>41487</v>
          </cell>
          <cell r="C184">
            <v>1.21</v>
          </cell>
          <cell r="D184">
            <v>1.3732344384290507</v>
          </cell>
          <cell r="E184">
            <v>1.6616136704991513</v>
          </cell>
          <cell r="F184">
            <v>2092866.048</v>
          </cell>
          <cell r="G184">
            <v>3477.534835880333</v>
          </cell>
          <cell r="H184" t="str">
            <v xml:space="preserve"> </v>
          </cell>
          <cell r="I184">
            <v>0.25</v>
          </cell>
          <cell r="J184">
            <v>2092866.048</v>
          </cell>
          <cell r="K184">
            <v>523.21651199999997</v>
          </cell>
          <cell r="L184" t="str">
            <v xml:space="preserve"> </v>
          </cell>
          <cell r="N184">
            <v>0</v>
          </cell>
          <cell r="O184">
            <v>2092866.048</v>
          </cell>
          <cell r="P184">
            <v>0</v>
          </cell>
          <cell r="Q184">
            <v>3261.4795800000002</v>
          </cell>
          <cell r="R184">
            <v>1.2793636371993191</v>
          </cell>
          <cell r="S184">
            <v>4172.618378120108</v>
          </cell>
          <cell r="T184" t="str">
            <v xml:space="preserve"> </v>
          </cell>
        </row>
        <row r="185">
          <cell r="A185">
            <v>41518</v>
          </cell>
          <cell r="C185">
            <v>1.21</v>
          </cell>
          <cell r="D185">
            <v>1.3732344384290507</v>
          </cell>
          <cell r="E185">
            <v>1.6616136704991513</v>
          </cell>
          <cell r="F185">
            <v>2025354.24</v>
          </cell>
          <cell r="G185">
            <v>3365.3562927874191</v>
          </cell>
          <cell r="H185" t="str">
            <v xml:space="preserve"> </v>
          </cell>
          <cell r="I185">
            <v>0.25</v>
          </cell>
          <cell r="J185">
            <v>2025354.24</v>
          </cell>
          <cell r="K185">
            <v>506.33855999999997</v>
          </cell>
          <cell r="L185" t="str">
            <v xml:space="preserve"> </v>
          </cell>
          <cell r="N185">
            <v>0</v>
          </cell>
          <cell r="O185">
            <v>2025354.24</v>
          </cell>
          <cell r="P185">
            <v>0</v>
          </cell>
          <cell r="Q185">
            <v>3261.4795800000002</v>
          </cell>
          <cell r="R185">
            <v>1.2793636371993191</v>
          </cell>
          <cell r="S185">
            <v>4172.618378120108</v>
          </cell>
          <cell r="T185" t="str">
            <v xml:space="preserve"> </v>
          </cell>
        </row>
        <row r="186">
          <cell r="A186">
            <v>41548</v>
          </cell>
          <cell r="C186">
            <v>1.21</v>
          </cell>
          <cell r="D186">
            <v>1.3732344384290507</v>
          </cell>
          <cell r="E186">
            <v>1.6616136704991513</v>
          </cell>
          <cell r="F186">
            <v>2092866.048</v>
          </cell>
          <cell r="G186">
            <v>3477.534835880333</v>
          </cell>
          <cell r="H186" t="str">
            <v xml:space="preserve"> </v>
          </cell>
          <cell r="I186">
            <v>0.25</v>
          </cell>
          <cell r="J186">
            <v>2092866.048</v>
          </cell>
          <cell r="K186">
            <v>523.21651199999997</v>
          </cell>
          <cell r="L186" t="str">
            <v xml:space="preserve"> </v>
          </cell>
          <cell r="N186">
            <v>0</v>
          </cell>
          <cell r="O186">
            <v>2092866.048</v>
          </cell>
          <cell r="P186">
            <v>0</v>
          </cell>
          <cell r="Q186">
            <v>3261.4795800000002</v>
          </cell>
          <cell r="R186">
            <v>1.2793636371993191</v>
          </cell>
          <cell r="S186">
            <v>4172.618378120108</v>
          </cell>
          <cell r="T186" t="str">
            <v xml:space="preserve"> </v>
          </cell>
        </row>
        <row r="187">
          <cell r="A187">
            <v>41579</v>
          </cell>
          <cell r="C187">
            <v>1.21</v>
          </cell>
          <cell r="D187">
            <v>1.3732344384290507</v>
          </cell>
          <cell r="E187">
            <v>1.6616136704991513</v>
          </cell>
          <cell r="F187">
            <v>2025354.24</v>
          </cell>
          <cell r="G187">
            <v>3365.3562927874191</v>
          </cell>
          <cell r="H187" t="str">
            <v xml:space="preserve"> </v>
          </cell>
          <cell r="I187">
            <v>0.25</v>
          </cell>
          <cell r="J187">
            <v>2025354.24</v>
          </cell>
          <cell r="K187">
            <v>506.33855999999997</v>
          </cell>
          <cell r="L187" t="str">
            <v xml:space="preserve"> </v>
          </cell>
          <cell r="N187">
            <v>0</v>
          </cell>
          <cell r="O187">
            <v>2025354.24</v>
          </cell>
          <cell r="P187">
            <v>0</v>
          </cell>
          <cell r="Q187">
            <v>3261.4795800000002</v>
          </cell>
          <cell r="R187">
            <v>1.2793636371993191</v>
          </cell>
          <cell r="S187">
            <v>4172.618378120108</v>
          </cell>
          <cell r="T187" t="str">
            <v xml:space="preserve"> </v>
          </cell>
        </row>
        <row r="188">
          <cell r="A188">
            <v>41609</v>
          </cell>
          <cell r="C188">
            <v>1.21</v>
          </cell>
          <cell r="D188">
            <v>1.3732344384290507</v>
          </cell>
          <cell r="E188">
            <v>1.6616136704991513</v>
          </cell>
          <cell r="F188">
            <v>2092866.048</v>
          </cell>
          <cell r="G188">
            <v>3477.534835880333</v>
          </cell>
          <cell r="H188">
            <v>40681.218715753799</v>
          </cell>
          <cell r="I188">
            <v>0.25</v>
          </cell>
          <cell r="J188">
            <v>2092866.048</v>
          </cell>
          <cell r="K188">
            <v>523.21651199999997</v>
          </cell>
          <cell r="L188">
            <v>6160.4524799999999</v>
          </cell>
          <cell r="N188">
            <v>0</v>
          </cell>
          <cell r="O188">
            <v>2092866.048</v>
          </cell>
          <cell r="P188">
            <v>0</v>
          </cell>
          <cell r="Q188">
            <v>3261.4795800000002</v>
          </cell>
          <cell r="R188">
            <v>1.2793636371993191</v>
          </cell>
          <cell r="S188">
            <v>4172.618378120108</v>
          </cell>
          <cell r="T188">
            <v>49853.862974834796</v>
          </cell>
        </row>
        <row r="189">
          <cell r="A189">
            <v>41640</v>
          </cell>
          <cell r="C189">
            <v>1.21</v>
          </cell>
          <cell r="D189">
            <v>1.3732344384290507</v>
          </cell>
          <cell r="E189">
            <v>1.6616136704991513</v>
          </cell>
          <cell r="F189">
            <v>2092866.048</v>
          </cell>
          <cell r="G189">
            <v>3477.534835880333</v>
          </cell>
          <cell r="H189" t="str">
            <v xml:space="preserve"> </v>
          </cell>
          <cell r="I189">
            <v>0.25</v>
          </cell>
          <cell r="J189">
            <v>2092866.048</v>
          </cell>
          <cell r="K189">
            <v>523.21651199999997</v>
          </cell>
          <cell r="L189" t="str">
            <v xml:space="preserve"> </v>
          </cell>
          <cell r="N189">
            <v>0</v>
          </cell>
          <cell r="O189">
            <v>2092866.048</v>
          </cell>
          <cell r="P189">
            <v>0</v>
          </cell>
          <cell r="Q189">
            <v>3261.4795800000002</v>
          </cell>
          <cell r="R189">
            <v>1.2793636371993191</v>
          </cell>
          <cell r="S189">
            <v>4172.618378120108</v>
          </cell>
          <cell r="T189" t="str">
            <v xml:space="preserve"> </v>
          </cell>
        </row>
        <row r="190">
          <cell r="A190">
            <v>41671</v>
          </cell>
          <cell r="C190">
            <v>1.21</v>
          </cell>
          <cell r="D190">
            <v>1.3732344384290507</v>
          </cell>
          <cell r="E190">
            <v>1.6616136704991513</v>
          </cell>
          <cell r="F190">
            <v>1890330.6240000003</v>
          </cell>
          <cell r="G190">
            <v>3140.9992066015916</v>
          </cell>
          <cell r="H190" t="str">
            <v xml:space="preserve"> </v>
          </cell>
          <cell r="I190">
            <v>0.25</v>
          </cell>
          <cell r="J190">
            <v>1890330.6240000003</v>
          </cell>
          <cell r="K190">
            <v>472.5826560000001</v>
          </cell>
          <cell r="L190" t="str">
            <v xml:space="preserve"> </v>
          </cell>
          <cell r="N190">
            <v>0</v>
          </cell>
          <cell r="O190">
            <v>1890330.6240000003</v>
          </cell>
          <cell r="P190">
            <v>0</v>
          </cell>
          <cell r="Q190">
            <v>3261.4795800000002</v>
          </cell>
          <cell r="R190">
            <v>1.2793636371993191</v>
          </cell>
          <cell r="S190">
            <v>4172.618378120108</v>
          </cell>
          <cell r="T190" t="str">
            <v xml:space="preserve"> </v>
          </cell>
        </row>
        <row r="191">
          <cell r="A191">
            <v>41699</v>
          </cell>
          <cell r="C191">
            <v>1.21</v>
          </cell>
          <cell r="D191">
            <v>1.3732344384290507</v>
          </cell>
          <cell r="E191">
            <v>1.6616136704991513</v>
          </cell>
          <cell r="F191">
            <v>2092866.048</v>
          </cell>
          <cell r="G191">
            <v>3477.534835880333</v>
          </cell>
          <cell r="H191" t="str">
            <v xml:space="preserve"> </v>
          </cell>
          <cell r="I191">
            <v>0.25</v>
          </cell>
          <cell r="J191">
            <v>2092866.048</v>
          </cell>
          <cell r="K191">
            <v>523.21651199999997</v>
          </cell>
          <cell r="L191" t="str">
            <v xml:space="preserve"> </v>
          </cell>
          <cell r="N191">
            <v>0</v>
          </cell>
          <cell r="O191">
            <v>2092866.048</v>
          </cell>
          <cell r="P191">
            <v>0</v>
          </cell>
          <cell r="Q191">
            <v>3261.4795800000002</v>
          </cell>
          <cell r="R191">
            <v>1.2793636371993191</v>
          </cell>
          <cell r="S191">
            <v>4172.618378120108</v>
          </cell>
          <cell r="T191" t="str">
            <v xml:space="preserve"> </v>
          </cell>
        </row>
        <row r="192">
          <cell r="A192">
            <v>41730</v>
          </cell>
          <cell r="C192">
            <v>1.21</v>
          </cell>
          <cell r="D192">
            <v>1.3732344384290507</v>
          </cell>
          <cell r="E192">
            <v>1.6616136704991513</v>
          </cell>
          <cell r="F192">
            <v>2025354.24</v>
          </cell>
          <cell r="G192">
            <v>3365.3562927874191</v>
          </cell>
          <cell r="H192" t="str">
            <v xml:space="preserve"> </v>
          </cell>
          <cell r="I192">
            <v>0.25</v>
          </cell>
          <cell r="J192">
            <v>2025354.24</v>
          </cell>
          <cell r="K192">
            <v>506.33855999999997</v>
          </cell>
          <cell r="L192" t="str">
            <v xml:space="preserve"> </v>
          </cell>
          <cell r="N192">
            <v>0</v>
          </cell>
          <cell r="O192">
            <v>2025354.24</v>
          </cell>
          <cell r="P192">
            <v>0</v>
          </cell>
          <cell r="Q192">
            <v>3261.4795800000002</v>
          </cell>
          <cell r="R192">
            <v>1.2793636371993191</v>
          </cell>
          <cell r="S192">
            <v>4172.618378120108</v>
          </cell>
          <cell r="T192" t="str">
            <v xml:space="preserve"> </v>
          </cell>
        </row>
        <row r="193">
          <cell r="A193">
            <v>41760</v>
          </cell>
          <cell r="C193">
            <v>1.21</v>
          </cell>
          <cell r="D193">
            <v>1.4006991271976317</v>
          </cell>
          <cell r="E193">
            <v>1.6948459439091343</v>
          </cell>
          <cell r="F193">
            <v>2092866.048</v>
          </cell>
          <cell r="G193">
            <v>3547.0855325979396</v>
          </cell>
          <cell r="H193" t="str">
            <v xml:space="preserve"> </v>
          </cell>
          <cell r="I193">
            <v>0.25</v>
          </cell>
          <cell r="J193">
            <v>2092866.048</v>
          </cell>
          <cell r="K193">
            <v>523.21651199999997</v>
          </cell>
          <cell r="L193" t="str">
            <v xml:space="preserve"> </v>
          </cell>
          <cell r="N193">
            <v>0</v>
          </cell>
          <cell r="O193">
            <v>2092866.048</v>
          </cell>
          <cell r="P193">
            <v>0</v>
          </cell>
          <cell r="Q193">
            <v>3257.6284999999998</v>
          </cell>
          <cell r="R193">
            <v>1.2967350453711071</v>
          </cell>
          <cell r="S193">
            <v>4224.2810407497109</v>
          </cell>
          <cell r="T193" t="str">
            <v xml:space="preserve"> </v>
          </cell>
        </row>
        <row r="194">
          <cell r="A194">
            <v>41791</v>
          </cell>
          <cell r="C194">
            <v>1.21</v>
          </cell>
          <cell r="D194">
            <v>1.4006991271976317</v>
          </cell>
          <cell r="E194">
            <v>1.6948459439091343</v>
          </cell>
          <cell r="F194">
            <v>2025354.24</v>
          </cell>
          <cell r="G194">
            <v>3432.6634186431675</v>
          </cell>
          <cell r="H194" t="str">
            <v xml:space="preserve"> </v>
          </cell>
          <cell r="I194">
            <v>0.25</v>
          </cell>
          <cell r="J194">
            <v>2025354.24</v>
          </cell>
          <cell r="K194">
            <v>506.33855999999997</v>
          </cell>
          <cell r="L194" t="str">
            <v xml:space="preserve"> </v>
          </cell>
          <cell r="N194">
            <v>0</v>
          </cell>
          <cell r="O194">
            <v>2025354.24</v>
          </cell>
          <cell r="P194">
            <v>0</v>
          </cell>
          <cell r="Q194">
            <v>3257.6284999999998</v>
          </cell>
          <cell r="R194">
            <v>1.2967350453711071</v>
          </cell>
          <cell r="S194">
            <v>4224.2810407497109</v>
          </cell>
          <cell r="T194" t="str">
            <v xml:space="preserve"> </v>
          </cell>
        </row>
        <row r="195">
          <cell r="A195">
            <v>41821</v>
          </cell>
          <cell r="C195">
            <v>1.21</v>
          </cell>
          <cell r="D195">
            <v>1.4006991271976317</v>
          </cell>
          <cell r="E195">
            <v>1.6948459439091343</v>
          </cell>
          <cell r="F195">
            <v>2092866.048</v>
          </cell>
          <cell r="G195">
            <v>3547.0855325979396</v>
          </cell>
          <cell r="H195" t="str">
            <v xml:space="preserve"> </v>
          </cell>
          <cell r="I195">
            <v>0.25</v>
          </cell>
          <cell r="J195">
            <v>2092866.048</v>
          </cell>
          <cell r="K195">
            <v>523.21651199999997</v>
          </cell>
          <cell r="L195" t="str">
            <v xml:space="preserve"> </v>
          </cell>
          <cell r="N195">
            <v>0</v>
          </cell>
          <cell r="O195">
            <v>2092866.048</v>
          </cell>
          <cell r="P195">
            <v>0</v>
          </cell>
          <cell r="Q195">
            <v>3257.6284999999998</v>
          </cell>
          <cell r="R195">
            <v>1.2967350453711071</v>
          </cell>
          <cell r="S195">
            <v>4224.2810407497109</v>
          </cell>
          <cell r="T195" t="str">
            <v xml:space="preserve"> </v>
          </cell>
        </row>
        <row r="196">
          <cell r="A196">
            <v>41852</v>
          </cell>
          <cell r="C196">
            <v>1.21</v>
          </cell>
          <cell r="D196">
            <v>1.4006991271976317</v>
          </cell>
          <cell r="E196">
            <v>1.6948459439091343</v>
          </cell>
          <cell r="F196">
            <v>2092866.048</v>
          </cell>
          <cell r="G196">
            <v>3547.0855325979396</v>
          </cell>
          <cell r="H196" t="str">
            <v xml:space="preserve"> </v>
          </cell>
          <cell r="I196">
            <v>0.25</v>
          </cell>
          <cell r="J196">
            <v>2092866.048</v>
          </cell>
          <cell r="K196">
            <v>523.21651199999997</v>
          </cell>
          <cell r="L196" t="str">
            <v xml:space="preserve"> </v>
          </cell>
          <cell r="N196">
            <v>0</v>
          </cell>
          <cell r="O196">
            <v>2092866.048</v>
          </cell>
          <cell r="P196">
            <v>0</v>
          </cell>
          <cell r="Q196">
            <v>3257.6284999999998</v>
          </cell>
          <cell r="R196">
            <v>1.2967350453711071</v>
          </cell>
          <cell r="S196">
            <v>4224.2810407497109</v>
          </cell>
          <cell r="T196" t="str">
            <v xml:space="preserve"> </v>
          </cell>
        </row>
        <row r="197">
          <cell r="A197">
            <v>41883</v>
          </cell>
          <cell r="C197">
            <v>1.21</v>
          </cell>
          <cell r="D197">
            <v>1.4006991271976317</v>
          </cell>
          <cell r="E197">
            <v>1.6948459439091343</v>
          </cell>
          <cell r="F197">
            <v>2025354.24</v>
          </cell>
          <cell r="G197">
            <v>3432.6634186431675</v>
          </cell>
          <cell r="H197" t="str">
            <v xml:space="preserve"> </v>
          </cell>
          <cell r="I197">
            <v>0.25</v>
          </cell>
          <cell r="J197">
            <v>2025354.24</v>
          </cell>
          <cell r="K197">
            <v>506.33855999999997</v>
          </cell>
          <cell r="L197" t="str">
            <v xml:space="preserve"> </v>
          </cell>
          <cell r="N197">
            <v>0</v>
          </cell>
          <cell r="O197">
            <v>2025354.24</v>
          </cell>
          <cell r="P197">
            <v>0</v>
          </cell>
          <cell r="Q197">
            <v>3257.6284999999998</v>
          </cell>
          <cell r="R197">
            <v>1.2967350453711071</v>
          </cell>
          <cell r="S197">
            <v>4224.2810407497109</v>
          </cell>
          <cell r="T197" t="str">
            <v xml:space="preserve"> </v>
          </cell>
        </row>
        <row r="198">
          <cell r="A198">
            <v>41913</v>
          </cell>
          <cell r="C198">
            <v>1.21</v>
          </cell>
          <cell r="D198">
            <v>1.4006991271976317</v>
          </cell>
          <cell r="E198">
            <v>1.6948459439091343</v>
          </cell>
          <cell r="F198">
            <v>2092866.048</v>
          </cell>
          <cell r="G198">
            <v>3547.0855325979396</v>
          </cell>
          <cell r="H198" t="str">
            <v xml:space="preserve"> </v>
          </cell>
          <cell r="I198">
            <v>0.25</v>
          </cell>
          <cell r="J198">
            <v>2092866.048</v>
          </cell>
          <cell r="K198">
            <v>523.21651199999997</v>
          </cell>
          <cell r="L198" t="str">
            <v xml:space="preserve"> </v>
          </cell>
          <cell r="N198">
            <v>0</v>
          </cell>
          <cell r="O198">
            <v>2092866.048</v>
          </cell>
          <cell r="P198">
            <v>0</v>
          </cell>
          <cell r="Q198">
            <v>3257.6284999999998</v>
          </cell>
          <cell r="R198">
            <v>1.2967350453711071</v>
          </cell>
          <cell r="S198">
            <v>4224.2810407497109</v>
          </cell>
          <cell r="T198" t="str">
            <v xml:space="preserve"> </v>
          </cell>
        </row>
        <row r="199">
          <cell r="A199">
            <v>41944</v>
          </cell>
          <cell r="C199">
            <v>1.21</v>
          </cell>
          <cell r="D199">
            <v>1.4006991271976317</v>
          </cell>
          <cell r="E199">
            <v>1.6948459439091343</v>
          </cell>
          <cell r="F199">
            <v>2025354.24</v>
          </cell>
          <cell r="G199">
            <v>3432.6634186431675</v>
          </cell>
          <cell r="H199" t="str">
            <v xml:space="preserve"> </v>
          </cell>
          <cell r="I199">
            <v>0.25</v>
          </cell>
          <cell r="J199">
            <v>2025354.24</v>
          </cell>
          <cell r="K199">
            <v>506.33855999999997</v>
          </cell>
          <cell r="L199" t="str">
            <v xml:space="preserve"> </v>
          </cell>
          <cell r="N199">
            <v>0</v>
          </cell>
          <cell r="O199">
            <v>2025354.24</v>
          </cell>
          <cell r="P199">
            <v>0</v>
          </cell>
          <cell r="Q199">
            <v>3257.6284999999998</v>
          </cell>
          <cell r="R199">
            <v>1.2967350453711071</v>
          </cell>
          <cell r="S199">
            <v>4224.2810407497109</v>
          </cell>
          <cell r="T199" t="str">
            <v xml:space="preserve"> </v>
          </cell>
        </row>
        <row r="200">
          <cell r="A200">
            <v>41974</v>
          </cell>
          <cell r="C200">
            <v>1.21</v>
          </cell>
          <cell r="D200">
            <v>1.4006991271976317</v>
          </cell>
          <cell r="E200">
            <v>1.6948459439091343</v>
          </cell>
          <cell r="F200">
            <v>2092866.048</v>
          </cell>
          <cell r="G200">
            <v>3547.0855325979396</v>
          </cell>
          <cell r="H200">
            <v>41494.843090068884</v>
          </cell>
          <cell r="I200">
            <v>0.25</v>
          </cell>
          <cell r="J200">
            <v>2092866.048</v>
          </cell>
          <cell r="K200">
            <v>523.21651199999997</v>
          </cell>
          <cell r="L200">
            <v>6160.4524799999999</v>
          </cell>
          <cell r="N200">
            <v>0</v>
          </cell>
          <cell r="O200">
            <v>2092866.048</v>
          </cell>
          <cell r="P200">
            <v>0</v>
          </cell>
          <cell r="Q200">
            <v>3257.6284999999998</v>
          </cell>
          <cell r="R200">
            <v>1.2967350453711071</v>
          </cell>
          <cell r="S200">
            <v>4224.2810407497109</v>
          </cell>
          <cell r="T200">
            <v>50484.721838478108</v>
          </cell>
        </row>
        <row r="201">
          <cell r="A201">
            <v>42005</v>
          </cell>
          <cell r="C201">
            <v>1.21</v>
          </cell>
          <cell r="D201">
            <v>1.4006991271976317</v>
          </cell>
          <cell r="E201">
            <v>1.6948459439091343</v>
          </cell>
          <cell r="F201">
            <v>2092866.048</v>
          </cell>
          <cell r="G201">
            <v>3547.0855325979396</v>
          </cell>
          <cell r="H201" t="str">
            <v xml:space="preserve"> </v>
          </cell>
          <cell r="I201">
            <v>0.25</v>
          </cell>
          <cell r="J201">
            <v>2092866.048</v>
          </cell>
          <cell r="K201">
            <v>523.21651199999997</v>
          </cell>
          <cell r="L201" t="str">
            <v xml:space="preserve"> </v>
          </cell>
          <cell r="N201">
            <v>0</v>
          </cell>
          <cell r="O201">
            <v>2092866.048</v>
          </cell>
          <cell r="P201">
            <v>0</v>
          </cell>
          <cell r="Q201">
            <v>3257.6284999999998</v>
          </cell>
          <cell r="R201">
            <v>1.2967350453711071</v>
          </cell>
          <cell r="S201">
            <v>4224.2810407497109</v>
          </cell>
          <cell r="T201" t="str">
            <v xml:space="preserve"> </v>
          </cell>
        </row>
        <row r="202">
          <cell r="A202">
            <v>42036</v>
          </cell>
          <cell r="C202">
            <v>1.21</v>
          </cell>
          <cell r="D202">
            <v>1.4006991271976317</v>
          </cell>
          <cell r="E202">
            <v>1.6948459439091343</v>
          </cell>
          <cell r="F202">
            <v>1890330.6240000003</v>
          </cell>
          <cell r="G202">
            <v>3203.8191907336231</v>
          </cell>
          <cell r="H202" t="str">
            <v xml:space="preserve"> </v>
          </cell>
          <cell r="I202">
            <v>0.25</v>
          </cell>
          <cell r="J202">
            <v>1890330.6240000003</v>
          </cell>
          <cell r="K202">
            <v>472.5826560000001</v>
          </cell>
          <cell r="L202" t="str">
            <v xml:space="preserve"> </v>
          </cell>
          <cell r="N202">
            <v>0</v>
          </cell>
          <cell r="O202">
            <v>1890330.6240000003</v>
          </cell>
          <cell r="P202">
            <v>0</v>
          </cell>
          <cell r="Q202">
            <v>3257.6284999999998</v>
          </cell>
          <cell r="R202">
            <v>1.2967350453711071</v>
          </cell>
          <cell r="S202">
            <v>4224.2810407497109</v>
          </cell>
          <cell r="T202" t="str">
            <v xml:space="preserve"> </v>
          </cell>
        </row>
        <row r="203">
          <cell r="A203">
            <v>42064</v>
          </cell>
          <cell r="C203">
            <v>1.21</v>
          </cell>
          <cell r="D203">
            <v>1.4006991271976317</v>
          </cell>
          <cell r="E203">
            <v>1.6948459439091343</v>
          </cell>
          <cell r="F203">
            <v>2092866.048</v>
          </cell>
          <cell r="G203">
            <v>3547.0855325979396</v>
          </cell>
          <cell r="H203" t="str">
            <v xml:space="preserve"> </v>
          </cell>
          <cell r="I203">
            <v>0.25</v>
          </cell>
          <cell r="J203">
            <v>2092866.048</v>
          </cell>
          <cell r="K203">
            <v>523.21651199999997</v>
          </cell>
          <cell r="L203" t="str">
            <v xml:space="preserve"> </v>
          </cell>
          <cell r="N203">
            <v>0</v>
          </cell>
          <cell r="O203">
            <v>2092866.048</v>
          </cell>
          <cell r="P203">
            <v>0</v>
          </cell>
          <cell r="Q203">
            <v>3257.6284999999998</v>
          </cell>
          <cell r="R203">
            <v>1.2967350453711071</v>
          </cell>
          <cell r="S203">
            <v>4224.2810407497109</v>
          </cell>
          <cell r="T203" t="str">
            <v xml:space="preserve"> </v>
          </cell>
        </row>
        <row r="204">
          <cell r="A204">
            <v>42095</v>
          </cell>
          <cell r="C204">
            <v>1.21</v>
          </cell>
          <cell r="D204">
            <v>1.4006991271976317</v>
          </cell>
          <cell r="E204">
            <v>1.6948459439091343</v>
          </cell>
          <cell r="F204">
            <v>2025354.24</v>
          </cell>
          <cell r="G204">
            <v>3432.6634186431675</v>
          </cell>
          <cell r="H204" t="str">
            <v xml:space="preserve"> </v>
          </cell>
          <cell r="I204">
            <v>0.25</v>
          </cell>
          <cell r="J204">
            <v>2025354.24</v>
          </cell>
          <cell r="K204">
            <v>506.33855999999997</v>
          </cell>
          <cell r="L204" t="str">
            <v xml:space="preserve"> </v>
          </cell>
          <cell r="N204">
            <v>0</v>
          </cell>
          <cell r="O204">
            <v>2025354.24</v>
          </cell>
          <cell r="P204">
            <v>0</v>
          </cell>
          <cell r="Q204">
            <v>3257.6284999999998</v>
          </cell>
          <cell r="R204">
            <v>1.2967350453711071</v>
          </cell>
          <cell r="S204">
            <v>4224.2810407497109</v>
          </cell>
          <cell r="T204" t="str">
            <v xml:space="preserve"> </v>
          </cell>
        </row>
        <row r="205">
          <cell r="A205">
            <v>42125</v>
          </cell>
          <cell r="C205">
            <v>1.21</v>
          </cell>
          <cell r="D205">
            <v>1.4287131097415844</v>
          </cell>
          <cell r="E205">
            <v>1.7287428627873171</v>
          </cell>
          <cell r="F205">
            <v>2092866.048</v>
          </cell>
          <cell r="G205">
            <v>3618.0272432498987</v>
          </cell>
          <cell r="H205" t="str">
            <v xml:space="preserve"> </v>
          </cell>
          <cell r="I205">
            <v>0.25</v>
          </cell>
          <cell r="J205">
            <v>2092866.048</v>
          </cell>
          <cell r="K205">
            <v>523.21651199999997</v>
          </cell>
          <cell r="L205" t="str">
            <v xml:space="preserve"> </v>
          </cell>
          <cell r="N205">
            <v>0</v>
          </cell>
          <cell r="O205">
            <v>2092866.048</v>
          </cell>
          <cell r="P205">
            <v>0</v>
          </cell>
          <cell r="Q205">
            <v>3260.6798399999998</v>
          </cell>
          <cell r="R205">
            <v>1.3158705401362154</v>
          </cell>
          <cell r="S205">
            <v>4290.6325422720683</v>
          </cell>
          <cell r="T205" t="str">
            <v xml:space="preserve"> </v>
          </cell>
        </row>
        <row r="206">
          <cell r="A206">
            <v>42156</v>
          </cell>
          <cell r="C206">
            <v>1.21</v>
          </cell>
          <cell r="D206">
            <v>1.4287131097415844</v>
          </cell>
          <cell r="E206">
            <v>1.7287428627873171</v>
          </cell>
          <cell r="F206">
            <v>2025354.24</v>
          </cell>
          <cell r="G206">
            <v>3501.3166870160308</v>
          </cell>
          <cell r="H206" t="str">
            <v xml:space="preserve"> </v>
          </cell>
          <cell r="I206">
            <v>0.25</v>
          </cell>
          <cell r="J206">
            <v>2025354.24</v>
          </cell>
          <cell r="K206">
            <v>506.33855999999997</v>
          </cell>
          <cell r="L206" t="str">
            <v xml:space="preserve"> </v>
          </cell>
          <cell r="N206">
            <v>0</v>
          </cell>
          <cell r="O206">
            <v>2025354.24</v>
          </cell>
          <cell r="P206">
            <v>0</v>
          </cell>
          <cell r="Q206">
            <v>3260.6798399999998</v>
          </cell>
          <cell r="R206">
            <v>1.3158705401362154</v>
          </cell>
          <cell r="S206">
            <v>4290.6325422720683</v>
          </cell>
          <cell r="T206" t="str">
            <v xml:space="preserve"> </v>
          </cell>
        </row>
        <row r="207">
          <cell r="A207">
            <v>42186</v>
          </cell>
          <cell r="C207">
            <v>1.21</v>
          </cell>
          <cell r="D207">
            <v>1.4287131097415844</v>
          </cell>
          <cell r="E207">
            <v>1.7287428627873171</v>
          </cell>
          <cell r="F207">
            <v>2092866.048</v>
          </cell>
          <cell r="G207">
            <v>3618.0272432498987</v>
          </cell>
          <cell r="H207" t="str">
            <v xml:space="preserve"> </v>
          </cell>
          <cell r="I207">
            <v>0.25</v>
          </cell>
          <cell r="J207">
            <v>2092866.048</v>
          </cell>
          <cell r="K207">
            <v>523.21651199999997</v>
          </cell>
          <cell r="L207" t="str">
            <v xml:space="preserve"> </v>
          </cell>
          <cell r="N207">
            <v>0</v>
          </cell>
          <cell r="O207">
            <v>2092866.048</v>
          </cell>
          <cell r="P207">
            <v>0</v>
          </cell>
          <cell r="Q207">
            <v>3260.6798399999998</v>
          </cell>
          <cell r="R207">
            <v>1.3158705401362154</v>
          </cell>
          <cell r="S207">
            <v>4290.6325422720683</v>
          </cell>
          <cell r="T207" t="str">
            <v xml:space="preserve"> </v>
          </cell>
        </row>
        <row r="208">
          <cell r="A208">
            <v>42217</v>
          </cell>
          <cell r="C208">
            <v>1.21</v>
          </cell>
          <cell r="D208">
            <v>1.4287131097415844</v>
          </cell>
          <cell r="E208">
            <v>1.7287428627873171</v>
          </cell>
          <cell r="F208">
            <v>2092866.048</v>
          </cell>
          <cell r="G208">
            <v>3618.0272432498987</v>
          </cell>
          <cell r="H208" t="str">
            <v xml:space="preserve"> </v>
          </cell>
          <cell r="I208">
            <v>0.25</v>
          </cell>
          <cell r="J208">
            <v>2092866.048</v>
          </cell>
          <cell r="K208">
            <v>523.21651199999997</v>
          </cell>
          <cell r="L208" t="str">
            <v xml:space="preserve"> </v>
          </cell>
          <cell r="N208">
            <v>0</v>
          </cell>
          <cell r="O208">
            <v>2092866.048</v>
          </cell>
          <cell r="P208">
            <v>0</v>
          </cell>
          <cell r="Q208">
            <v>3260.6798399999998</v>
          </cell>
          <cell r="R208">
            <v>1.3158705401362154</v>
          </cell>
          <cell r="S208">
            <v>4290.6325422720683</v>
          </cell>
          <cell r="T208" t="str">
            <v xml:space="preserve"> </v>
          </cell>
        </row>
        <row r="209">
          <cell r="A209">
            <v>42248</v>
          </cell>
          <cell r="C209">
            <v>1.21</v>
          </cell>
          <cell r="D209">
            <v>1.4287131097415844</v>
          </cell>
          <cell r="E209">
            <v>1.7287428627873171</v>
          </cell>
          <cell r="F209">
            <v>2025354.24</v>
          </cell>
          <cell r="G209">
            <v>3501.3166870160308</v>
          </cell>
          <cell r="H209" t="str">
            <v xml:space="preserve"> </v>
          </cell>
          <cell r="I209">
            <v>0.25</v>
          </cell>
          <cell r="J209">
            <v>2025354.24</v>
          </cell>
          <cell r="K209">
            <v>506.33855999999997</v>
          </cell>
          <cell r="L209" t="str">
            <v xml:space="preserve"> </v>
          </cell>
          <cell r="N209">
            <v>0</v>
          </cell>
          <cell r="O209">
            <v>2025354.24</v>
          </cell>
          <cell r="P209">
            <v>0</v>
          </cell>
          <cell r="Q209">
            <v>3260.6798399999998</v>
          </cell>
          <cell r="R209">
            <v>1.3158705401362154</v>
          </cell>
          <cell r="S209">
            <v>4290.6325422720683</v>
          </cell>
          <cell r="T209" t="str">
            <v xml:space="preserve"> </v>
          </cell>
        </row>
        <row r="210">
          <cell r="A210">
            <v>42278</v>
          </cell>
          <cell r="C210">
            <v>1.21</v>
          </cell>
          <cell r="D210">
            <v>1.4287131097415844</v>
          </cell>
          <cell r="E210">
            <v>1.7287428627873171</v>
          </cell>
          <cell r="F210">
            <v>2092866.048</v>
          </cell>
          <cell r="G210">
            <v>3618.0272432498987</v>
          </cell>
          <cell r="H210" t="str">
            <v xml:space="preserve"> </v>
          </cell>
          <cell r="I210">
            <v>0.25</v>
          </cell>
          <cell r="J210">
            <v>2092866.048</v>
          </cell>
          <cell r="K210">
            <v>523.21651199999997</v>
          </cell>
          <cell r="L210" t="str">
            <v xml:space="preserve"> </v>
          </cell>
          <cell r="N210">
            <v>0</v>
          </cell>
          <cell r="O210">
            <v>2092866.048</v>
          </cell>
          <cell r="P210">
            <v>0</v>
          </cell>
          <cell r="Q210">
            <v>3260.6798399999998</v>
          </cell>
          <cell r="R210">
            <v>1.3158705401362154</v>
          </cell>
          <cell r="S210">
            <v>4290.6325422720683</v>
          </cell>
          <cell r="T210" t="str">
            <v xml:space="preserve"> </v>
          </cell>
        </row>
        <row r="211">
          <cell r="A211">
            <v>42309</v>
          </cell>
          <cell r="C211">
            <v>1.21</v>
          </cell>
          <cell r="D211">
            <v>1.4287131097415844</v>
          </cell>
          <cell r="E211">
            <v>1.7287428627873171</v>
          </cell>
          <cell r="F211">
            <v>2025354.24</v>
          </cell>
          <cell r="G211">
            <v>3501.3166870160308</v>
          </cell>
          <cell r="H211" t="str">
            <v xml:space="preserve"> </v>
          </cell>
          <cell r="I211">
            <v>0.25</v>
          </cell>
          <cell r="J211">
            <v>2025354.24</v>
          </cell>
          <cell r="K211">
            <v>506.33855999999997</v>
          </cell>
          <cell r="L211" t="str">
            <v xml:space="preserve"> </v>
          </cell>
          <cell r="N211">
            <v>0</v>
          </cell>
          <cell r="O211">
            <v>2025354.24</v>
          </cell>
          <cell r="P211">
            <v>0</v>
          </cell>
          <cell r="Q211">
            <v>3260.6798399999998</v>
          </cell>
          <cell r="R211">
            <v>1.3158705401362154</v>
          </cell>
          <cell r="S211">
            <v>4290.6325422720683</v>
          </cell>
          <cell r="T211" t="str">
            <v xml:space="preserve"> </v>
          </cell>
        </row>
        <row r="212">
          <cell r="A212">
            <v>42339</v>
          </cell>
          <cell r="C212">
            <v>1.21</v>
          </cell>
          <cell r="D212">
            <v>1.4287131097415844</v>
          </cell>
          <cell r="E212">
            <v>1.7287428627873171</v>
          </cell>
          <cell r="F212">
            <v>2092866.048</v>
          </cell>
          <cell r="G212">
            <v>3618.0272432498987</v>
          </cell>
          <cell r="H212">
            <v>42324.739951870251</v>
          </cell>
          <cell r="I212">
            <v>0.25</v>
          </cell>
          <cell r="J212">
            <v>2092866.048</v>
          </cell>
          <cell r="K212">
            <v>523.21651199999997</v>
          </cell>
          <cell r="L212">
            <v>6160.4524799999999</v>
          </cell>
          <cell r="N212">
            <v>0</v>
          </cell>
          <cell r="O212">
            <v>2092866.048</v>
          </cell>
          <cell r="P212">
            <v>0</v>
          </cell>
          <cell r="Q212">
            <v>3260.6798399999998</v>
          </cell>
          <cell r="R212">
            <v>1.3158705401362154</v>
          </cell>
          <cell r="S212">
            <v>4290.6325422720683</v>
          </cell>
          <cell r="T212">
            <v>51222.184501175398</v>
          </cell>
        </row>
        <row r="213">
          <cell r="A213">
            <v>42370</v>
          </cell>
          <cell r="C213">
            <v>1.21</v>
          </cell>
          <cell r="D213">
            <v>1.4287131097415844</v>
          </cell>
          <cell r="E213">
            <v>1.7287428627873171</v>
          </cell>
          <cell r="F213">
            <v>2092866.048</v>
          </cell>
          <cell r="G213">
            <v>3618.0272432498987</v>
          </cell>
          <cell r="H213" t="str">
            <v xml:space="preserve"> </v>
          </cell>
          <cell r="I213">
            <v>0.25</v>
          </cell>
          <cell r="J213">
            <v>2092866.048</v>
          </cell>
          <cell r="K213">
            <v>523.21651199999997</v>
          </cell>
          <cell r="L213" t="str">
            <v xml:space="preserve"> </v>
          </cell>
          <cell r="N213">
            <v>0</v>
          </cell>
          <cell r="O213">
            <v>2092866.048</v>
          </cell>
          <cell r="P213">
            <v>0</v>
          </cell>
          <cell r="Q213">
            <v>3260.6798399999998</v>
          </cell>
          <cell r="R213">
            <v>1.3158705401362154</v>
          </cell>
          <cell r="S213">
            <v>4290.6325422720683</v>
          </cell>
          <cell r="T213" t="str">
            <v xml:space="preserve"> </v>
          </cell>
        </row>
        <row r="214">
          <cell r="A214">
            <v>42401</v>
          </cell>
          <cell r="C214">
            <v>1.21</v>
          </cell>
          <cell r="D214">
            <v>1.4287131097415844</v>
          </cell>
          <cell r="E214">
            <v>1.7287428627873171</v>
          </cell>
          <cell r="F214">
            <v>1957842.432</v>
          </cell>
          <cell r="G214">
            <v>3384.6061307821633</v>
          </cell>
          <cell r="H214" t="str">
            <v xml:space="preserve"> </v>
          </cell>
          <cell r="I214">
            <v>0.25</v>
          </cell>
          <cell r="J214">
            <v>1957842.432</v>
          </cell>
          <cell r="K214">
            <v>489.46060799999998</v>
          </cell>
          <cell r="L214" t="str">
            <v xml:space="preserve"> </v>
          </cell>
          <cell r="N214">
            <v>0</v>
          </cell>
          <cell r="O214">
            <v>1957842.432</v>
          </cell>
          <cell r="P214">
            <v>0</v>
          </cell>
          <cell r="Q214">
            <v>3260.6798399999998</v>
          </cell>
          <cell r="R214">
            <v>1.3158705401362154</v>
          </cell>
          <cell r="S214">
            <v>4290.6325422720683</v>
          </cell>
          <cell r="T214" t="str">
            <v xml:space="preserve"> </v>
          </cell>
        </row>
        <row r="215">
          <cell r="A215">
            <v>42430</v>
          </cell>
          <cell r="C215">
            <v>1.21</v>
          </cell>
          <cell r="D215">
            <v>1.4287131097415844</v>
          </cell>
          <cell r="E215">
            <v>1.7287428627873171</v>
          </cell>
          <cell r="F215">
            <v>2092866.048</v>
          </cell>
          <cell r="G215">
            <v>3618.0272432498987</v>
          </cell>
          <cell r="H215" t="str">
            <v xml:space="preserve"> </v>
          </cell>
          <cell r="I215">
            <v>0.25</v>
          </cell>
          <cell r="J215">
            <v>2092866.048</v>
          </cell>
          <cell r="K215">
            <v>523.21651199999997</v>
          </cell>
          <cell r="L215" t="str">
            <v xml:space="preserve"> </v>
          </cell>
          <cell r="N215">
            <v>0</v>
          </cell>
          <cell r="O215">
            <v>2092866.048</v>
          </cell>
          <cell r="P215">
            <v>0</v>
          </cell>
          <cell r="Q215">
            <v>3260.6798399999998</v>
          </cell>
          <cell r="R215">
            <v>1.3158705401362154</v>
          </cell>
          <cell r="S215">
            <v>4290.6325422720683</v>
          </cell>
          <cell r="T215" t="str">
            <v xml:space="preserve"> </v>
          </cell>
        </row>
        <row r="216">
          <cell r="A216">
            <v>42461</v>
          </cell>
          <cell r="C216">
            <v>1.21</v>
          </cell>
          <cell r="D216">
            <v>1.4287131097415844</v>
          </cell>
          <cell r="E216">
            <v>1.7287428627873171</v>
          </cell>
          <cell r="F216">
            <v>2025354.24</v>
          </cell>
          <cell r="G216">
            <v>3501.3166870160308</v>
          </cell>
          <cell r="H216" t="str">
            <v xml:space="preserve"> </v>
          </cell>
          <cell r="I216">
            <v>0.25</v>
          </cell>
          <cell r="J216">
            <v>2025354.24</v>
          </cell>
          <cell r="K216">
            <v>506.33855999999997</v>
          </cell>
          <cell r="L216" t="str">
            <v xml:space="preserve"> </v>
          </cell>
          <cell r="N216">
            <v>0</v>
          </cell>
          <cell r="O216">
            <v>2025354.24</v>
          </cell>
          <cell r="P216">
            <v>0</v>
          </cell>
          <cell r="Q216">
            <v>3260.6798399999998</v>
          </cell>
          <cell r="R216">
            <v>1.3158705401362154</v>
          </cell>
          <cell r="S216">
            <v>4290.6325422720683</v>
          </cell>
          <cell r="T216" t="str">
            <v xml:space="preserve"> </v>
          </cell>
        </row>
        <row r="217">
          <cell r="A217">
            <v>42491</v>
          </cell>
          <cell r="C217">
            <v>1.21</v>
          </cell>
          <cell r="D217">
            <v>1.4572873719364161</v>
          </cell>
          <cell r="E217">
            <v>1.7633177200430634</v>
          </cell>
          <cell r="F217">
            <v>2092866.048</v>
          </cell>
          <cell r="G217">
            <v>3690.3877881148965</v>
          </cell>
          <cell r="H217" t="str">
            <v xml:space="preserve"> </v>
          </cell>
          <cell r="I217">
            <v>0.25</v>
          </cell>
          <cell r="J217">
            <v>2092866.048</v>
          </cell>
          <cell r="K217">
            <v>523.21651199999997</v>
          </cell>
          <cell r="L217" t="str">
            <v xml:space="preserve"> </v>
          </cell>
          <cell r="N217">
            <v>0</v>
          </cell>
          <cell r="O217">
            <v>2092866.048</v>
          </cell>
          <cell r="P217">
            <v>0</v>
          </cell>
          <cell r="Q217">
            <v>3262.08635</v>
          </cell>
          <cell r="R217">
            <v>1.3371906542297145</v>
          </cell>
          <cell r="S217">
            <v>4362.0313805103215</v>
          </cell>
          <cell r="T217" t="str">
            <v xml:space="preserve"> </v>
          </cell>
        </row>
        <row r="218">
          <cell r="A218">
            <v>42522</v>
          </cell>
          <cell r="C218">
            <v>1.21</v>
          </cell>
          <cell r="D218">
            <v>1.4572873719364161</v>
          </cell>
          <cell r="E218">
            <v>1.7633177200430634</v>
          </cell>
          <cell r="F218">
            <v>2025354.24</v>
          </cell>
          <cell r="G218">
            <v>3571.3430207563515</v>
          </cell>
          <cell r="H218" t="str">
            <v xml:space="preserve"> </v>
          </cell>
          <cell r="I218">
            <v>0.25</v>
          </cell>
          <cell r="J218">
            <v>2025354.24</v>
          </cell>
          <cell r="K218">
            <v>506.33855999999997</v>
          </cell>
          <cell r="L218" t="str">
            <v xml:space="preserve"> </v>
          </cell>
          <cell r="N218">
            <v>0</v>
          </cell>
          <cell r="O218">
            <v>2025354.24</v>
          </cell>
          <cell r="P218">
            <v>0</v>
          </cell>
          <cell r="Q218">
            <v>3262.08635</v>
          </cell>
          <cell r="R218">
            <v>1.3371906542297145</v>
          </cell>
          <cell r="S218">
            <v>4362.0313805103215</v>
          </cell>
          <cell r="T218" t="str">
            <v xml:space="preserve"> </v>
          </cell>
        </row>
        <row r="219">
          <cell r="A219">
            <v>42552</v>
          </cell>
          <cell r="C219">
            <v>1.21</v>
          </cell>
          <cell r="D219">
            <v>1.4572873719364161</v>
          </cell>
          <cell r="E219">
            <v>1.7633177200430634</v>
          </cell>
          <cell r="F219">
            <v>2092866.048</v>
          </cell>
          <cell r="G219">
            <v>3690.3877881148965</v>
          </cell>
          <cell r="H219" t="str">
            <v xml:space="preserve"> </v>
          </cell>
          <cell r="I219">
            <v>0.25</v>
          </cell>
          <cell r="J219">
            <v>2092866.048</v>
          </cell>
          <cell r="K219">
            <v>523.21651199999997</v>
          </cell>
          <cell r="L219" t="str">
            <v xml:space="preserve"> </v>
          </cell>
          <cell r="N219">
            <v>0</v>
          </cell>
          <cell r="O219">
            <v>2092866.048</v>
          </cell>
          <cell r="P219">
            <v>0</v>
          </cell>
          <cell r="Q219">
            <v>3262.08635</v>
          </cell>
          <cell r="R219">
            <v>1.3371906542297145</v>
          </cell>
          <cell r="S219">
            <v>4362.0313805103215</v>
          </cell>
          <cell r="T219" t="str">
            <v xml:space="preserve"> </v>
          </cell>
        </row>
        <row r="220">
          <cell r="A220">
            <v>42583</v>
          </cell>
          <cell r="C220">
            <v>1.21</v>
          </cell>
          <cell r="D220">
            <v>1.4572873719364161</v>
          </cell>
          <cell r="E220">
            <v>1.7633177200430634</v>
          </cell>
          <cell r="F220">
            <v>2092866.048</v>
          </cell>
          <cell r="G220">
            <v>3690.3877881148965</v>
          </cell>
          <cell r="H220" t="str">
            <v xml:space="preserve"> </v>
          </cell>
          <cell r="I220">
            <v>0.25</v>
          </cell>
          <cell r="J220">
            <v>2092866.048</v>
          </cell>
          <cell r="K220">
            <v>523.21651199999997</v>
          </cell>
          <cell r="L220" t="str">
            <v xml:space="preserve"> </v>
          </cell>
          <cell r="N220">
            <v>0</v>
          </cell>
          <cell r="O220">
            <v>2092866.048</v>
          </cell>
          <cell r="P220">
            <v>0</v>
          </cell>
          <cell r="Q220">
            <v>3262.08635</v>
          </cell>
          <cell r="R220">
            <v>1.3371906542297145</v>
          </cell>
          <cell r="S220">
            <v>4362.0313805103215</v>
          </cell>
          <cell r="T220" t="str">
            <v xml:space="preserve"> </v>
          </cell>
        </row>
        <row r="221">
          <cell r="A221">
            <v>42614</v>
          </cell>
          <cell r="C221">
            <v>1.21</v>
          </cell>
          <cell r="D221">
            <v>1.4572873719364161</v>
          </cell>
          <cell r="E221">
            <v>1.7633177200430634</v>
          </cell>
          <cell r="F221">
            <v>2025354.24</v>
          </cell>
          <cell r="G221">
            <v>3571.3430207563515</v>
          </cell>
          <cell r="H221" t="str">
            <v xml:space="preserve"> </v>
          </cell>
          <cell r="I221">
            <v>0.25</v>
          </cell>
          <cell r="J221">
            <v>2025354.24</v>
          </cell>
          <cell r="K221">
            <v>506.33855999999997</v>
          </cell>
          <cell r="L221" t="str">
            <v xml:space="preserve"> </v>
          </cell>
          <cell r="N221">
            <v>0</v>
          </cell>
          <cell r="O221">
            <v>2025354.24</v>
          </cell>
          <cell r="P221">
            <v>0</v>
          </cell>
          <cell r="Q221">
            <v>3262.08635</v>
          </cell>
          <cell r="R221">
            <v>1.3371906542297145</v>
          </cell>
          <cell r="S221">
            <v>4362.0313805103215</v>
          </cell>
          <cell r="T221" t="str">
            <v xml:space="preserve"> </v>
          </cell>
        </row>
        <row r="222">
          <cell r="A222">
            <v>42644</v>
          </cell>
          <cell r="C222">
            <v>1.21</v>
          </cell>
          <cell r="D222">
            <v>1.4572873719364161</v>
          </cell>
          <cell r="E222">
            <v>1.7633177200430634</v>
          </cell>
          <cell r="F222">
            <v>2092866.048</v>
          </cell>
          <cell r="G222">
            <v>3690.3877881148965</v>
          </cell>
          <cell r="H222" t="str">
            <v xml:space="preserve"> </v>
          </cell>
          <cell r="I222">
            <v>0.25</v>
          </cell>
          <cell r="J222">
            <v>2092866.048</v>
          </cell>
          <cell r="K222">
            <v>523.21651199999997</v>
          </cell>
          <cell r="L222" t="str">
            <v xml:space="preserve"> </v>
          </cell>
          <cell r="N222">
            <v>0</v>
          </cell>
          <cell r="O222">
            <v>2092866.048</v>
          </cell>
          <cell r="P222">
            <v>0</v>
          </cell>
          <cell r="Q222">
            <v>3262.08635</v>
          </cell>
          <cell r="R222">
            <v>1.3371906542297145</v>
          </cell>
          <cell r="S222">
            <v>4362.0313805103215</v>
          </cell>
          <cell r="T222" t="str">
            <v xml:space="preserve"> </v>
          </cell>
        </row>
        <row r="223">
          <cell r="A223">
            <v>42675</v>
          </cell>
          <cell r="C223">
            <v>1.21</v>
          </cell>
          <cell r="D223">
            <v>1.4572873719364161</v>
          </cell>
          <cell r="E223">
            <v>1.7633177200430634</v>
          </cell>
          <cell r="F223">
            <v>2025354.24</v>
          </cell>
          <cell r="G223">
            <v>3571.3430207563515</v>
          </cell>
          <cell r="H223" t="str">
            <v xml:space="preserve"> </v>
          </cell>
          <cell r="I223">
            <v>0.25</v>
          </cell>
          <cell r="J223">
            <v>2025354.24</v>
          </cell>
          <cell r="K223">
            <v>506.33855999999997</v>
          </cell>
          <cell r="L223" t="str">
            <v xml:space="preserve"> </v>
          </cell>
          <cell r="N223">
            <v>0</v>
          </cell>
          <cell r="O223">
            <v>2025354.24</v>
          </cell>
          <cell r="P223">
            <v>0</v>
          </cell>
          <cell r="Q223">
            <v>3262.08635</v>
          </cell>
          <cell r="R223">
            <v>1.3371906542297145</v>
          </cell>
          <cell r="S223">
            <v>4362.0313805103215</v>
          </cell>
          <cell r="T223" t="str">
            <v xml:space="preserve"> </v>
          </cell>
        </row>
        <row r="224">
          <cell r="A224">
            <v>42705</v>
          </cell>
          <cell r="C224">
            <v>1.21</v>
          </cell>
          <cell r="D224">
            <v>1.4572873719364161</v>
          </cell>
          <cell r="E224">
            <v>1.7633177200430634</v>
          </cell>
          <cell r="F224">
            <v>2092866.048</v>
          </cell>
          <cell r="G224">
            <v>3690.3877881148965</v>
          </cell>
          <cell r="H224">
            <v>43287.945307141519</v>
          </cell>
          <cell r="I224">
            <v>0.25</v>
          </cell>
          <cell r="J224">
            <v>2092866.048</v>
          </cell>
          <cell r="K224">
            <v>523.21651199999997</v>
          </cell>
          <cell r="L224">
            <v>6177.3304319999997</v>
          </cell>
          <cell r="N224">
            <v>0</v>
          </cell>
          <cell r="O224">
            <v>2092866.048</v>
          </cell>
          <cell r="P224">
            <v>0</v>
          </cell>
          <cell r="Q224">
            <v>3262.08635</v>
          </cell>
          <cell r="R224">
            <v>1.3371906542297145</v>
          </cell>
          <cell r="S224">
            <v>4362.0313805103215</v>
          </cell>
          <cell r="T224">
            <v>52058.781213170849</v>
          </cell>
        </row>
        <row r="225">
          <cell r="A225">
            <v>42736</v>
          </cell>
          <cell r="C225">
            <v>1.21</v>
          </cell>
          <cell r="D225">
            <v>1.4572873719364161</v>
          </cell>
          <cell r="E225">
            <v>1.7633177200430634</v>
          </cell>
          <cell r="F225">
            <v>2092866.048</v>
          </cell>
          <cell r="G225">
            <v>3690.3877881148965</v>
          </cell>
          <cell r="H225" t="str">
            <v xml:space="preserve"> </v>
          </cell>
          <cell r="I225">
            <v>0.25</v>
          </cell>
          <cell r="J225">
            <v>2092866.048</v>
          </cell>
          <cell r="K225">
            <v>523.21651199999997</v>
          </cell>
          <cell r="L225" t="str">
            <v xml:space="preserve"> </v>
          </cell>
          <cell r="N225">
            <v>0</v>
          </cell>
          <cell r="O225">
            <v>2092866.048</v>
          </cell>
          <cell r="P225">
            <v>0</v>
          </cell>
          <cell r="Q225">
            <v>3262.08635</v>
          </cell>
          <cell r="R225">
            <v>1.3371906542297145</v>
          </cell>
          <cell r="S225">
            <v>4362.0313805103215</v>
          </cell>
          <cell r="T225" t="str">
            <v xml:space="preserve"> </v>
          </cell>
        </row>
        <row r="226">
          <cell r="A226">
            <v>42767</v>
          </cell>
          <cell r="C226">
            <v>1.21</v>
          </cell>
          <cell r="D226">
            <v>1.4572873719364161</v>
          </cell>
          <cell r="E226">
            <v>1.7633177200430634</v>
          </cell>
          <cell r="F226">
            <v>1890330.6240000003</v>
          </cell>
          <cell r="G226">
            <v>3333.2534860392616</v>
          </cell>
          <cell r="H226" t="str">
            <v xml:space="preserve"> </v>
          </cell>
          <cell r="I226">
            <v>0.25</v>
          </cell>
          <cell r="J226">
            <v>1890330.6240000003</v>
          </cell>
          <cell r="K226">
            <v>472.5826560000001</v>
          </cell>
          <cell r="L226" t="str">
            <v xml:space="preserve"> </v>
          </cell>
          <cell r="N226">
            <v>0</v>
          </cell>
          <cell r="O226">
            <v>1890330.6240000003</v>
          </cell>
          <cell r="P226">
            <v>0</v>
          </cell>
          <cell r="Q226">
            <v>3262.08635</v>
          </cell>
          <cell r="R226">
            <v>1.3371906542297145</v>
          </cell>
          <cell r="S226">
            <v>4362.0313805103215</v>
          </cell>
          <cell r="T226" t="str">
            <v xml:space="preserve"> </v>
          </cell>
        </row>
        <row r="227">
          <cell r="A227">
            <v>42795</v>
          </cell>
          <cell r="C227">
            <v>1.21</v>
          </cell>
          <cell r="D227">
            <v>1.4572873719364161</v>
          </cell>
          <cell r="E227">
            <v>1.7633177200430634</v>
          </cell>
          <cell r="F227">
            <v>2092866.048</v>
          </cell>
          <cell r="G227">
            <v>3690.3877881148965</v>
          </cell>
          <cell r="H227" t="str">
            <v xml:space="preserve"> </v>
          </cell>
          <cell r="I227">
            <v>0.25</v>
          </cell>
          <cell r="J227">
            <v>2092866.048</v>
          </cell>
          <cell r="K227">
            <v>523.21651199999997</v>
          </cell>
          <cell r="L227" t="str">
            <v xml:space="preserve"> </v>
          </cell>
          <cell r="N227">
            <v>0</v>
          </cell>
          <cell r="O227">
            <v>2092866.048</v>
          </cell>
          <cell r="P227">
            <v>0</v>
          </cell>
          <cell r="Q227">
            <v>3262.08635</v>
          </cell>
          <cell r="R227">
            <v>1.3371906542297145</v>
          </cell>
          <cell r="S227">
            <v>4362.0313805103215</v>
          </cell>
          <cell r="T227" t="str">
            <v xml:space="preserve"> </v>
          </cell>
        </row>
        <row r="228">
          <cell r="A228">
            <v>42826</v>
          </cell>
          <cell r="C228">
            <v>1.21</v>
          </cell>
          <cell r="D228">
            <v>1.4572873719364161</v>
          </cell>
          <cell r="E228">
            <v>1.7633177200430634</v>
          </cell>
          <cell r="F228">
            <v>2025354.24</v>
          </cell>
          <cell r="G228">
            <v>3571.3430207563515</v>
          </cell>
          <cell r="H228" t="str">
            <v xml:space="preserve"> </v>
          </cell>
          <cell r="I228">
            <v>0.25</v>
          </cell>
          <cell r="J228">
            <v>2025354.24</v>
          </cell>
          <cell r="K228">
            <v>506.33855999999997</v>
          </cell>
          <cell r="L228" t="str">
            <v xml:space="preserve"> </v>
          </cell>
          <cell r="N228">
            <v>0</v>
          </cell>
          <cell r="O228">
            <v>2025354.24</v>
          </cell>
          <cell r="P228">
            <v>0</v>
          </cell>
          <cell r="Q228">
            <v>3262.08635</v>
          </cell>
          <cell r="R228">
            <v>1.3371906542297145</v>
          </cell>
          <cell r="S228">
            <v>4362.0313805103215</v>
          </cell>
          <cell r="T228" t="str">
            <v xml:space="preserve"> </v>
          </cell>
        </row>
        <row r="229">
          <cell r="A229">
            <v>42856</v>
          </cell>
          <cell r="C229">
            <v>1.21</v>
          </cell>
          <cell r="D229">
            <v>1.4864331193751446</v>
          </cell>
          <cell r="E229">
            <v>1.7985840744439248</v>
          </cell>
          <cell r="F229">
            <v>2092866.048</v>
          </cell>
          <cell r="G229">
            <v>3764.1955438771947</v>
          </cell>
          <cell r="H229" t="str">
            <v xml:space="preserve"> </v>
          </cell>
          <cell r="I229">
            <v>0.25</v>
          </cell>
          <cell r="J229">
            <v>2092866.048</v>
          </cell>
          <cell r="K229">
            <v>523.21651199999997</v>
          </cell>
          <cell r="L229" t="str">
            <v xml:space="preserve"> </v>
          </cell>
          <cell r="N229">
            <v>0</v>
          </cell>
          <cell r="O229">
            <v>2092866.048</v>
          </cell>
          <cell r="P229">
            <v>0</v>
          </cell>
          <cell r="Q229">
            <v>3255.8715299999999</v>
          </cell>
          <cell r="R229">
            <v>1.3611464386087269</v>
          </cell>
          <cell r="S229">
            <v>4431.717937627046</v>
          </cell>
          <cell r="T229" t="str">
            <v xml:space="preserve"> </v>
          </cell>
        </row>
        <row r="230">
          <cell r="A230">
            <v>42887</v>
          </cell>
          <cell r="C230">
            <v>1.21</v>
          </cell>
          <cell r="D230">
            <v>1.4864331193751446</v>
          </cell>
          <cell r="E230">
            <v>1.7985840744439248</v>
          </cell>
          <cell r="F230">
            <v>2025354.24</v>
          </cell>
          <cell r="G230">
            <v>3642.7698811714786</v>
          </cell>
          <cell r="H230" t="str">
            <v xml:space="preserve"> </v>
          </cell>
          <cell r="I230">
            <v>0.25</v>
          </cell>
          <cell r="J230">
            <v>2025354.24</v>
          </cell>
          <cell r="K230">
            <v>506.33855999999997</v>
          </cell>
          <cell r="L230" t="str">
            <v xml:space="preserve"> </v>
          </cell>
          <cell r="N230">
            <v>0</v>
          </cell>
          <cell r="O230">
            <v>2025354.24</v>
          </cell>
          <cell r="P230">
            <v>0</v>
          </cell>
          <cell r="Q230">
            <v>3255.8715299999999</v>
          </cell>
          <cell r="R230">
            <v>1.3611464386087269</v>
          </cell>
          <cell r="S230">
            <v>4431.717937627046</v>
          </cell>
          <cell r="T230" t="str">
            <v xml:space="preserve"> </v>
          </cell>
        </row>
        <row r="231">
          <cell r="A231">
            <v>42917</v>
          </cell>
          <cell r="C231">
            <v>1.21</v>
          </cell>
          <cell r="D231">
            <v>1.4864331193751446</v>
          </cell>
          <cell r="E231">
            <v>1.7985840744439248</v>
          </cell>
          <cell r="F231">
            <v>2092866.048</v>
          </cell>
          <cell r="G231">
            <v>3764.1955438771947</v>
          </cell>
          <cell r="H231" t="str">
            <v xml:space="preserve"> </v>
          </cell>
          <cell r="I231">
            <v>0.25</v>
          </cell>
          <cell r="J231">
            <v>2092866.048</v>
          </cell>
          <cell r="K231">
            <v>523.21651199999997</v>
          </cell>
          <cell r="L231" t="str">
            <v xml:space="preserve"> </v>
          </cell>
          <cell r="N231">
            <v>0</v>
          </cell>
          <cell r="O231">
            <v>2092866.048</v>
          </cell>
          <cell r="P231">
            <v>0</v>
          </cell>
          <cell r="Q231">
            <v>3255.8715299999999</v>
          </cell>
          <cell r="R231">
            <v>1.3611464386087269</v>
          </cell>
          <cell r="S231">
            <v>4431.717937627046</v>
          </cell>
          <cell r="T231" t="str">
            <v xml:space="preserve"> </v>
          </cell>
        </row>
        <row r="232">
          <cell r="A232">
            <v>42948</v>
          </cell>
          <cell r="C232">
            <v>1.21</v>
          </cell>
          <cell r="D232">
            <v>1.4864331193751446</v>
          </cell>
          <cell r="E232">
            <v>1.7985840744439248</v>
          </cell>
          <cell r="F232">
            <v>2092866.048</v>
          </cell>
          <cell r="G232">
            <v>3764.1955438771947</v>
          </cell>
          <cell r="H232" t="str">
            <v xml:space="preserve"> </v>
          </cell>
          <cell r="I232">
            <v>0.25</v>
          </cell>
          <cell r="J232">
            <v>2092866.048</v>
          </cell>
          <cell r="K232">
            <v>523.21651199999997</v>
          </cell>
          <cell r="L232" t="str">
            <v xml:space="preserve"> </v>
          </cell>
          <cell r="N232">
            <v>0</v>
          </cell>
          <cell r="O232">
            <v>2092866.048</v>
          </cell>
          <cell r="P232">
            <v>0</v>
          </cell>
          <cell r="Q232">
            <v>3255.8715299999999</v>
          </cell>
          <cell r="R232">
            <v>1.3611464386087269</v>
          </cell>
          <cell r="S232">
            <v>4431.717937627046</v>
          </cell>
          <cell r="T232" t="str">
            <v xml:space="preserve"> </v>
          </cell>
        </row>
        <row r="233">
          <cell r="A233">
            <v>42979</v>
          </cell>
          <cell r="C233">
            <v>1.21</v>
          </cell>
          <cell r="D233">
            <v>1.4864331193751446</v>
          </cell>
          <cell r="E233">
            <v>1.7985840744439248</v>
          </cell>
          <cell r="F233">
            <v>2025354.24</v>
          </cell>
          <cell r="G233">
            <v>3642.7698811714786</v>
          </cell>
          <cell r="H233" t="str">
            <v xml:space="preserve"> </v>
          </cell>
          <cell r="I233">
            <v>0.25</v>
          </cell>
          <cell r="J233">
            <v>2025354.24</v>
          </cell>
          <cell r="K233">
            <v>506.33855999999997</v>
          </cell>
          <cell r="L233" t="str">
            <v xml:space="preserve"> </v>
          </cell>
          <cell r="N233">
            <v>0</v>
          </cell>
          <cell r="O233">
            <v>2025354.24</v>
          </cell>
          <cell r="P233">
            <v>0</v>
          </cell>
          <cell r="Q233">
            <v>3255.8715299999999</v>
          </cell>
          <cell r="R233">
            <v>1.3611464386087269</v>
          </cell>
          <cell r="S233">
            <v>4431.717937627046</v>
          </cell>
          <cell r="T233" t="str">
            <v xml:space="preserve"> </v>
          </cell>
        </row>
        <row r="234">
          <cell r="A234">
            <v>43009</v>
          </cell>
          <cell r="C234">
            <v>1.21</v>
          </cell>
          <cell r="D234">
            <v>1.4864331193751446</v>
          </cell>
          <cell r="E234">
            <v>1.7985840744439248</v>
          </cell>
          <cell r="F234">
            <v>2092866.048</v>
          </cell>
          <cell r="G234">
            <v>3764.1955438771947</v>
          </cell>
          <cell r="H234" t="str">
            <v xml:space="preserve"> </v>
          </cell>
          <cell r="I234">
            <v>0.25</v>
          </cell>
          <cell r="J234">
            <v>2092866.048</v>
          </cell>
          <cell r="K234">
            <v>523.21651199999997</v>
          </cell>
          <cell r="L234" t="str">
            <v xml:space="preserve"> </v>
          </cell>
          <cell r="N234">
            <v>0</v>
          </cell>
          <cell r="O234">
            <v>2092866.048</v>
          </cell>
          <cell r="P234">
            <v>0</v>
          </cell>
          <cell r="Q234">
            <v>3255.8715299999999</v>
          </cell>
          <cell r="R234">
            <v>1.3611464386087269</v>
          </cell>
          <cell r="S234">
            <v>4431.717937627046</v>
          </cell>
          <cell r="T234" t="str">
            <v xml:space="preserve"> </v>
          </cell>
        </row>
        <row r="235">
          <cell r="A235">
            <v>43040</v>
          </cell>
          <cell r="C235">
            <v>1.21</v>
          </cell>
          <cell r="D235">
            <v>1.4864331193751446</v>
          </cell>
          <cell r="E235">
            <v>1.7985840744439248</v>
          </cell>
          <cell r="F235">
            <v>2025354.24</v>
          </cell>
          <cell r="G235">
            <v>3642.7698811714786</v>
          </cell>
          <cell r="H235" t="str">
            <v xml:space="preserve"> </v>
          </cell>
          <cell r="I235">
            <v>0.25</v>
          </cell>
          <cell r="J235">
            <v>2025354.24</v>
          </cell>
          <cell r="K235">
            <v>506.33855999999997</v>
          </cell>
          <cell r="L235" t="str">
            <v xml:space="preserve"> </v>
          </cell>
          <cell r="N235">
            <v>0</v>
          </cell>
          <cell r="O235">
            <v>2025354.24</v>
          </cell>
          <cell r="P235">
            <v>0</v>
          </cell>
          <cell r="Q235">
            <v>3255.8715299999999</v>
          </cell>
          <cell r="R235">
            <v>1.3611464386087269</v>
          </cell>
          <cell r="S235">
            <v>4431.717937627046</v>
          </cell>
          <cell r="T235" t="str">
            <v xml:space="preserve"> </v>
          </cell>
        </row>
        <row r="236">
          <cell r="A236">
            <v>43070</v>
          </cell>
          <cell r="C236">
            <v>1.21</v>
          </cell>
          <cell r="D236">
            <v>1.4864331193751446</v>
          </cell>
          <cell r="E236">
            <v>1.7985840744439248</v>
          </cell>
          <cell r="F236">
            <v>2092866.048</v>
          </cell>
          <cell r="G236">
            <v>3764.1955438771947</v>
          </cell>
          <cell r="H236">
            <v>44034.659445925819</v>
          </cell>
          <cell r="I236">
            <v>0.25</v>
          </cell>
          <cell r="J236">
            <v>2092866.048</v>
          </cell>
          <cell r="K236">
            <v>523.21651199999997</v>
          </cell>
          <cell r="L236">
            <v>6160.4524799999999</v>
          </cell>
          <cell r="N236">
            <v>0</v>
          </cell>
          <cell r="O236">
            <v>2092866.048</v>
          </cell>
          <cell r="P236">
            <v>0</v>
          </cell>
          <cell r="Q236">
            <v>3255.8715299999999</v>
          </cell>
          <cell r="R236">
            <v>1.3611464386087269</v>
          </cell>
          <cell r="S236">
            <v>4431.717937627046</v>
          </cell>
          <cell r="T236">
            <v>52901.869023057647</v>
          </cell>
        </row>
        <row r="237">
          <cell r="A237">
            <v>43101</v>
          </cell>
          <cell r="C237">
            <v>1.21</v>
          </cell>
          <cell r="D237">
            <v>1.4864331193751446</v>
          </cell>
          <cell r="E237">
            <v>1.7985840744439248</v>
          </cell>
          <cell r="F237">
            <v>2092866.048</v>
          </cell>
          <cell r="G237">
            <v>3764.1955438771947</v>
          </cell>
          <cell r="H237" t="str">
            <v xml:space="preserve"> </v>
          </cell>
          <cell r="I237">
            <v>0.25</v>
          </cell>
          <cell r="J237">
            <v>2092866.048</v>
          </cell>
          <cell r="K237">
            <v>523.21651199999997</v>
          </cell>
          <cell r="L237" t="str">
            <v xml:space="preserve"> </v>
          </cell>
          <cell r="N237">
            <v>0</v>
          </cell>
          <cell r="O237">
            <v>2092866.048</v>
          </cell>
          <cell r="P237">
            <v>0</v>
          </cell>
          <cell r="Q237">
            <v>3255.8715299999999</v>
          </cell>
          <cell r="R237">
            <v>1.3611464386087269</v>
          </cell>
          <cell r="S237">
            <v>4431.717937627046</v>
          </cell>
          <cell r="T237" t="str">
            <v xml:space="preserve"> </v>
          </cell>
        </row>
        <row r="238">
          <cell r="A238">
            <v>43132</v>
          </cell>
          <cell r="C238">
            <v>1.21</v>
          </cell>
          <cell r="D238">
            <v>1.4864331193751446</v>
          </cell>
          <cell r="E238">
            <v>1.7985840744439248</v>
          </cell>
          <cell r="F238">
            <v>1890330.6240000003</v>
          </cell>
          <cell r="G238">
            <v>3399.9185557600472</v>
          </cell>
          <cell r="H238" t="str">
            <v xml:space="preserve"> </v>
          </cell>
          <cell r="I238">
            <v>0.25</v>
          </cell>
          <cell r="J238">
            <v>1890330.6240000003</v>
          </cell>
          <cell r="K238">
            <v>472.5826560000001</v>
          </cell>
          <cell r="L238" t="str">
            <v xml:space="preserve"> </v>
          </cell>
          <cell r="N238">
            <v>0</v>
          </cell>
          <cell r="O238">
            <v>1890330.6240000003</v>
          </cell>
          <cell r="P238">
            <v>0</v>
          </cell>
          <cell r="Q238">
            <v>3255.8715299999999</v>
          </cell>
          <cell r="R238">
            <v>1.3611464386087269</v>
          </cell>
          <cell r="S238">
            <v>4431.717937627046</v>
          </cell>
          <cell r="T238" t="str">
            <v xml:space="preserve"> </v>
          </cell>
        </row>
        <row r="239">
          <cell r="A239">
            <v>43160</v>
          </cell>
          <cell r="C239">
            <v>1.21</v>
          </cell>
          <cell r="D239">
            <v>1.4864331193751446</v>
          </cell>
          <cell r="E239">
            <v>1.7985840744439248</v>
          </cell>
          <cell r="F239">
            <v>2092866.048</v>
          </cell>
          <cell r="G239">
            <v>3764.1955438771947</v>
          </cell>
          <cell r="H239" t="str">
            <v xml:space="preserve"> </v>
          </cell>
          <cell r="I239">
            <v>0.25</v>
          </cell>
          <cell r="J239">
            <v>2092866.048</v>
          </cell>
          <cell r="K239">
            <v>523.21651199999997</v>
          </cell>
          <cell r="L239" t="str">
            <v xml:space="preserve"> </v>
          </cell>
          <cell r="N239">
            <v>0</v>
          </cell>
          <cell r="O239">
            <v>2092866.048</v>
          </cell>
          <cell r="P239">
            <v>0</v>
          </cell>
          <cell r="Q239">
            <v>3255.8715299999999</v>
          </cell>
          <cell r="R239">
            <v>1.3611464386087269</v>
          </cell>
          <cell r="S239">
            <v>4431.717937627046</v>
          </cell>
          <cell r="T239" t="str">
            <v xml:space="preserve"> </v>
          </cell>
        </row>
        <row r="240">
          <cell r="A240">
            <v>43191</v>
          </cell>
          <cell r="C240">
            <v>1.21</v>
          </cell>
          <cell r="D240">
            <v>1.4864331193751446</v>
          </cell>
          <cell r="E240">
            <v>1.7985840744439248</v>
          </cell>
          <cell r="F240">
            <v>2025354.24</v>
          </cell>
          <cell r="G240">
            <v>3642.7698811714786</v>
          </cell>
          <cell r="H240" t="str">
            <v xml:space="preserve"> </v>
          </cell>
          <cell r="I240">
            <v>0.25</v>
          </cell>
          <cell r="J240">
            <v>2025354.24</v>
          </cell>
          <cell r="K240">
            <v>506.33855999999997</v>
          </cell>
          <cell r="L240" t="str">
            <v xml:space="preserve"> </v>
          </cell>
          <cell r="N240">
            <v>0</v>
          </cell>
          <cell r="O240">
            <v>2025354.24</v>
          </cell>
          <cell r="P240">
            <v>0</v>
          </cell>
          <cell r="Q240">
            <v>3255.8715299999999</v>
          </cell>
          <cell r="R240">
            <v>1.3611464386087269</v>
          </cell>
          <cell r="S240">
            <v>4431.717937627046</v>
          </cell>
          <cell r="T240" t="str">
            <v xml:space="preserve"> </v>
          </cell>
        </row>
        <row r="241">
          <cell r="A241">
            <v>43221</v>
          </cell>
          <cell r="C241">
            <v>1.21</v>
          </cell>
          <cell r="D241">
            <v>1.5161617817626474</v>
          </cell>
          <cell r="E241">
            <v>1.8345557559328032</v>
          </cell>
          <cell r="F241">
            <v>2092866.048</v>
          </cell>
          <cell r="G241">
            <v>3839.4794547547381</v>
          </cell>
          <cell r="H241" t="str">
            <v xml:space="preserve"> </v>
          </cell>
          <cell r="I241">
            <v>0.25</v>
          </cell>
          <cell r="J241">
            <v>2092866.048</v>
          </cell>
          <cell r="K241">
            <v>523.21651199999997</v>
          </cell>
          <cell r="L241" t="str">
            <v xml:space="preserve"> </v>
          </cell>
          <cell r="N241">
            <v>0</v>
          </cell>
          <cell r="O241">
            <v>2092866.048</v>
          </cell>
          <cell r="P241">
            <v>0</v>
          </cell>
          <cell r="Q241">
            <v>3259.7406099999998</v>
          </cell>
          <cell r="R241">
            <v>1.3882262271703427</v>
          </cell>
          <cell r="S241">
            <v>4525.2574085742517</v>
          </cell>
          <cell r="T241" t="str">
            <v xml:space="preserve"> </v>
          </cell>
        </row>
        <row r="242">
          <cell r="A242">
            <v>43252</v>
          </cell>
          <cell r="C242">
            <v>1.21</v>
          </cell>
          <cell r="D242">
            <v>1.5161617817626474</v>
          </cell>
          <cell r="E242">
            <v>1.8345557559328032</v>
          </cell>
          <cell r="F242">
            <v>2025354.24</v>
          </cell>
          <cell r="G242">
            <v>3715.6252787949079</v>
          </cell>
          <cell r="H242" t="str">
            <v xml:space="preserve"> </v>
          </cell>
          <cell r="I242">
            <v>0.25</v>
          </cell>
          <cell r="J242">
            <v>2025354.24</v>
          </cell>
          <cell r="K242">
            <v>506.33855999999997</v>
          </cell>
          <cell r="L242" t="str">
            <v xml:space="preserve"> </v>
          </cell>
          <cell r="N242">
            <v>0</v>
          </cell>
          <cell r="O242">
            <v>2025354.24</v>
          </cell>
          <cell r="P242">
            <v>0</v>
          </cell>
          <cell r="Q242">
            <v>3259.7406099999998</v>
          </cell>
          <cell r="R242">
            <v>1.3882262271703427</v>
          </cell>
          <cell r="S242">
            <v>4525.2574085742517</v>
          </cell>
          <cell r="T242" t="str">
            <v xml:space="preserve"> </v>
          </cell>
        </row>
        <row r="243">
          <cell r="A243">
            <v>43282</v>
          </cell>
          <cell r="C243">
            <v>1.21</v>
          </cell>
          <cell r="D243">
            <v>1.5161617817626474</v>
          </cell>
          <cell r="E243">
            <v>1.8345557559328032</v>
          </cell>
          <cell r="F243">
            <v>2092866.048</v>
          </cell>
          <cell r="G243">
            <v>3839.4794547547381</v>
          </cell>
          <cell r="H243" t="str">
            <v xml:space="preserve"> </v>
          </cell>
          <cell r="I243">
            <v>0.25</v>
          </cell>
          <cell r="J243">
            <v>2092866.048</v>
          </cell>
          <cell r="K243">
            <v>523.21651199999997</v>
          </cell>
          <cell r="L243" t="str">
            <v xml:space="preserve"> </v>
          </cell>
          <cell r="N243">
            <v>0</v>
          </cell>
          <cell r="O243">
            <v>2092866.048</v>
          </cell>
          <cell r="P243">
            <v>0</v>
          </cell>
          <cell r="Q243">
            <v>3259.7406099999998</v>
          </cell>
          <cell r="R243">
            <v>1.3882262271703427</v>
          </cell>
          <cell r="S243">
            <v>4525.2574085742517</v>
          </cell>
          <cell r="T243" t="str">
            <v xml:space="preserve"> </v>
          </cell>
        </row>
        <row r="244">
          <cell r="A244">
            <v>43313</v>
          </cell>
          <cell r="C244">
            <v>1.21</v>
          </cell>
          <cell r="D244">
            <v>1.5161617817626474</v>
          </cell>
          <cell r="E244">
            <v>1.8345557559328032</v>
          </cell>
          <cell r="F244">
            <v>2092866.048</v>
          </cell>
          <cell r="G244">
            <v>3839.4794547547381</v>
          </cell>
          <cell r="H244" t="str">
            <v xml:space="preserve"> </v>
          </cell>
          <cell r="I244">
            <v>0.25</v>
          </cell>
          <cell r="J244">
            <v>2092866.048</v>
          </cell>
          <cell r="K244">
            <v>523.21651199999997</v>
          </cell>
          <cell r="L244" t="str">
            <v xml:space="preserve"> </v>
          </cell>
          <cell r="N244">
            <v>0</v>
          </cell>
          <cell r="O244">
            <v>2092866.048</v>
          </cell>
          <cell r="P244">
            <v>0</v>
          </cell>
          <cell r="Q244">
            <v>3259.7406099999998</v>
          </cell>
          <cell r="R244">
            <v>1.3882262271703427</v>
          </cell>
          <cell r="S244">
            <v>4525.2574085742517</v>
          </cell>
          <cell r="T244" t="str">
            <v xml:space="preserve"> </v>
          </cell>
        </row>
        <row r="245">
          <cell r="A245">
            <v>43344</v>
          </cell>
          <cell r="C245">
            <v>1.21</v>
          </cell>
          <cell r="D245">
            <v>1.5161617817626474</v>
          </cell>
          <cell r="E245">
            <v>1.8345557559328032</v>
          </cell>
          <cell r="F245">
            <v>2025354.24</v>
          </cell>
          <cell r="G245">
            <v>3715.6252787949079</v>
          </cell>
          <cell r="H245" t="str">
            <v xml:space="preserve"> </v>
          </cell>
          <cell r="I245">
            <v>0.25</v>
          </cell>
          <cell r="J245">
            <v>2025354.24</v>
          </cell>
          <cell r="K245">
            <v>506.33855999999997</v>
          </cell>
          <cell r="L245" t="str">
            <v xml:space="preserve"> </v>
          </cell>
          <cell r="N245">
            <v>0</v>
          </cell>
          <cell r="O245">
            <v>2025354.24</v>
          </cell>
          <cell r="P245">
            <v>0</v>
          </cell>
          <cell r="Q245">
            <v>3259.7406099999998</v>
          </cell>
          <cell r="R245">
            <v>1.3882262271703427</v>
          </cell>
          <cell r="S245">
            <v>4525.2574085742517</v>
          </cell>
          <cell r="T245" t="str">
            <v xml:space="preserve"> </v>
          </cell>
        </row>
        <row r="246">
          <cell r="A246">
            <v>43374</v>
          </cell>
          <cell r="C246">
            <v>1.21</v>
          </cell>
          <cell r="D246">
            <v>1.5161617817626474</v>
          </cell>
          <cell r="E246">
            <v>1.8345557559328032</v>
          </cell>
          <cell r="F246">
            <v>2092866.048</v>
          </cell>
          <cell r="G246">
            <v>3839.4794547547381</v>
          </cell>
          <cell r="H246" t="str">
            <v xml:space="preserve"> </v>
          </cell>
          <cell r="I246">
            <v>0.25</v>
          </cell>
          <cell r="J246">
            <v>2092866.048</v>
          </cell>
          <cell r="K246">
            <v>523.21651199999997</v>
          </cell>
          <cell r="L246" t="str">
            <v xml:space="preserve"> </v>
          </cell>
          <cell r="N246">
            <v>0</v>
          </cell>
          <cell r="O246">
            <v>2092866.048</v>
          </cell>
          <cell r="P246">
            <v>0</v>
          </cell>
          <cell r="Q246">
            <v>3259.7406099999998</v>
          </cell>
          <cell r="R246">
            <v>1.3882262271703427</v>
          </cell>
          <cell r="S246">
            <v>4525.2574085742517</v>
          </cell>
          <cell r="T246" t="str">
            <v xml:space="preserve"> </v>
          </cell>
        </row>
        <row r="247">
          <cell r="A247">
            <v>43405</v>
          </cell>
          <cell r="C247">
            <v>1.21</v>
          </cell>
          <cell r="D247">
            <v>1.5161617817626474</v>
          </cell>
          <cell r="E247">
            <v>1.8345557559328032</v>
          </cell>
          <cell r="F247">
            <v>2025354.24</v>
          </cell>
          <cell r="G247">
            <v>3715.6252787949079</v>
          </cell>
          <cell r="H247" t="str">
            <v xml:space="preserve"> </v>
          </cell>
          <cell r="I247">
            <v>0.25</v>
          </cell>
          <cell r="J247">
            <v>2025354.24</v>
          </cell>
          <cell r="K247">
            <v>506.33855999999997</v>
          </cell>
          <cell r="L247" t="str">
            <v xml:space="preserve"> </v>
          </cell>
          <cell r="N247">
            <v>0</v>
          </cell>
          <cell r="O247">
            <v>2025354.24</v>
          </cell>
          <cell r="P247">
            <v>0</v>
          </cell>
          <cell r="Q247">
            <v>3259.7406099999998</v>
          </cell>
          <cell r="R247">
            <v>1.3882262271703427</v>
          </cell>
          <cell r="S247">
            <v>4525.2574085742517</v>
          </cell>
          <cell r="T247" t="str">
            <v xml:space="preserve"> </v>
          </cell>
        </row>
        <row r="248">
          <cell r="A248">
            <v>43435</v>
          </cell>
          <cell r="C248">
            <v>1.21</v>
          </cell>
          <cell r="D248">
            <v>1.5161617817626474</v>
          </cell>
          <cell r="E248">
            <v>1.8345557559328032</v>
          </cell>
          <cell r="F248">
            <v>2092866.048</v>
          </cell>
          <cell r="G248">
            <v>3839.4794547547381</v>
          </cell>
          <cell r="H248">
            <v>44915.352634844319</v>
          </cell>
          <cell r="I248">
            <v>0.25</v>
          </cell>
          <cell r="J248">
            <v>2092866.048</v>
          </cell>
          <cell r="K248">
            <v>523.21651199999997</v>
          </cell>
          <cell r="L248">
            <v>6160.4524799999999</v>
          </cell>
          <cell r="N248">
            <v>0</v>
          </cell>
          <cell r="O248">
            <v>2092866.048</v>
          </cell>
          <cell r="P248">
            <v>0</v>
          </cell>
          <cell r="Q248">
            <v>3259.7406099999998</v>
          </cell>
          <cell r="R248">
            <v>1.3882262271703427</v>
          </cell>
          <cell r="S248">
            <v>4525.2574085742517</v>
          </cell>
          <cell r="T248">
            <v>53928.931019102201</v>
          </cell>
        </row>
        <row r="249">
          <cell r="A249">
            <v>43466</v>
          </cell>
          <cell r="C249">
            <v>1.21</v>
          </cell>
          <cell r="D249">
            <v>1.5161617817626474</v>
          </cell>
          <cell r="E249">
            <v>1.8345557559328032</v>
          </cell>
          <cell r="F249">
            <v>2092866.048</v>
          </cell>
          <cell r="G249">
            <v>3839.4794547547381</v>
          </cell>
          <cell r="H249" t="str">
            <v xml:space="preserve"> </v>
          </cell>
          <cell r="I249">
            <v>0.25</v>
          </cell>
          <cell r="J249">
            <v>2092866.048</v>
          </cell>
          <cell r="K249">
            <v>523.21651199999997</v>
          </cell>
          <cell r="L249" t="str">
            <v xml:space="preserve"> </v>
          </cell>
          <cell r="N249">
            <v>0</v>
          </cell>
          <cell r="O249">
            <v>2092866.048</v>
          </cell>
          <cell r="P249">
            <v>0</v>
          </cell>
          <cell r="Q249">
            <v>3259.7406099999998</v>
          </cell>
          <cell r="R249">
            <v>1.3882262271703427</v>
          </cell>
          <cell r="S249">
            <v>4525.2574085742517</v>
          </cell>
          <cell r="T249" t="str">
            <v xml:space="preserve"> </v>
          </cell>
        </row>
        <row r="250">
          <cell r="A250">
            <v>43497</v>
          </cell>
          <cell r="C250">
            <v>1.21</v>
          </cell>
          <cell r="D250">
            <v>1.5161617817626474</v>
          </cell>
          <cell r="E250">
            <v>1.8345557559328032</v>
          </cell>
          <cell r="F250">
            <v>1890330.6240000003</v>
          </cell>
          <cell r="G250">
            <v>3467.916926875248</v>
          </cell>
          <cell r="H250" t="str">
            <v xml:space="preserve"> </v>
          </cell>
          <cell r="I250">
            <v>0.25</v>
          </cell>
          <cell r="J250">
            <v>1890330.6240000003</v>
          </cell>
          <cell r="K250">
            <v>472.5826560000001</v>
          </cell>
          <cell r="L250" t="str">
            <v xml:space="preserve"> </v>
          </cell>
          <cell r="N250">
            <v>0</v>
          </cell>
          <cell r="O250">
            <v>1890330.6240000003</v>
          </cell>
          <cell r="P250">
            <v>0</v>
          </cell>
          <cell r="Q250">
            <v>3259.7406099999998</v>
          </cell>
          <cell r="R250">
            <v>1.3882262271703427</v>
          </cell>
          <cell r="S250">
            <v>4525.2574085742517</v>
          </cell>
          <cell r="T250" t="str">
            <v xml:space="preserve"> </v>
          </cell>
        </row>
        <row r="251">
          <cell r="A251">
            <v>43525</v>
          </cell>
          <cell r="C251">
            <v>1.21</v>
          </cell>
          <cell r="D251">
            <v>1.5161617817626474</v>
          </cell>
          <cell r="E251">
            <v>1.8345557559328032</v>
          </cell>
          <cell r="F251">
            <v>2092866.048</v>
          </cell>
          <cell r="G251">
            <v>3839.4794547547381</v>
          </cell>
          <cell r="H251" t="str">
            <v xml:space="preserve"> </v>
          </cell>
          <cell r="I251">
            <v>0.25</v>
          </cell>
          <cell r="J251">
            <v>2092866.048</v>
          </cell>
          <cell r="K251">
            <v>523.21651199999997</v>
          </cell>
          <cell r="L251" t="str">
            <v xml:space="preserve"> </v>
          </cell>
          <cell r="N251">
            <v>0</v>
          </cell>
          <cell r="O251">
            <v>2092866.048</v>
          </cell>
          <cell r="P251">
            <v>0</v>
          </cell>
          <cell r="Q251">
            <v>3259.7406099999998</v>
          </cell>
          <cell r="R251">
            <v>1.3882262271703427</v>
          </cell>
          <cell r="S251">
            <v>4525.2574085742517</v>
          </cell>
          <cell r="T251" t="str">
            <v xml:space="preserve"> </v>
          </cell>
        </row>
        <row r="252">
          <cell r="A252">
            <v>43556</v>
          </cell>
          <cell r="C252">
            <v>1.21</v>
          </cell>
          <cell r="D252">
            <v>1.5161617817626474</v>
          </cell>
          <cell r="E252">
            <v>1.8345557559328032</v>
          </cell>
          <cell r="F252">
            <v>2025354.24</v>
          </cell>
          <cell r="G252">
            <v>3715.6252787949079</v>
          </cell>
          <cell r="H252" t="str">
            <v xml:space="preserve"> </v>
          </cell>
          <cell r="I252">
            <v>0.25</v>
          </cell>
          <cell r="J252">
            <v>2025354.24</v>
          </cell>
          <cell r="K252">
            <v>506.33855999999997</v>
          </cell>
          <cell r="L252" t="str">
            <v xml:space="preserve"> </v>
          </cell>
          <cell r="N252">
            <v>0</v>
          </cell>
          <cell r="O252">
            <v>2025354.24</v>
          </cell>
          <cell r="P252">
            <v>0</v>
          </cell>
          <cell r="Q252">
            <v>3259.7406099999998</v>
          </cell>
          <cell r="R252">
            <v>1.3882262271703427</v>
          </cell>
          <cell r="S252">
            <v>4525.2574085742517</v>
          </cell>
          <cell r="T252" t="str">
            <v xml:space="preserve"> </v>
          </cell>
        </row>
        <row r="253">
          <cell r="A253">
            <v>43586</v>
          </cell>
          <cell r="C253">
            <v>0</v>
          </cell>
          <cell r="D253">
            <v>1.5464850173979003</v>
          </cell>
          <cell r="E253">
            <v>0</v>
          </cell>
          <cell r="F253">
            <v>0</v>
          </cell>
          <cell r="G253">
            <v>0</v>
          </cell>
          <cell r="H253" t="str">
            <v xml:space="preserve"> </v>
          </cell>
          <cell r="I253">
            <v>0</v>
          </cell>
          <cell r="J253">
            <v>0</v>
          </cell>
          <cell r="K253">
            <v>0</v>
          </cell>
          <cell r="L253" t="str">
            <v xml:space="preserve"> 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1.4189640173892781</v>
          </cell>
          <cell r="S253">
            <v>0</v>
          </cell>
          <cell r="T253" t="str">
            <v xml:space="preserve"> </v>
          </cell>
        </row>
        <row r="254">
          <cell r="A254">
            <v>43617</v>
          </cell>
          <cell r="C254">
            <v>0</v>
          </cell>
          <cell r="D254">
            <v>1.5464850173979003</v>
          </cell>
          <cell r="E254">
            <v>0</v>
          </cell>
          <cell r="F254">
            <v>0</v>
          </cell>
          <cell r="G254">
            <v>0</v>
          </cell>
          <cell r="H254" t="str">
            <v xml:space="preserve"> </v>
          </cell>
          <cell r="I254">
            <v>0</v>
          </cell>
          <cell r="J254">
            <v>0</v>
          </cell>
          <cell r="K254">
            <v>0</v>
          </cell>
          <cell r="L254" t="str">
            <v xml:space="preserve"> 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1.4189640173892781</v>
          </cell>
          <cell r="S254">
            <v>0</v>
          </cell>
          <cell r="T254" t="str">
            <v xml:space="preserve"> </v>
          </cell>
        </row>
        <row r="255">
          <cell r="A255">
            <v>43647</v>
          </cell>
          <cell r="C255">
            <v>0</v>
          </cell>
          <cell r="D255">
            <v>1.5464850173979003</v>
          </cell>
          <cell r="E255">
            <v>0</v>
          </cell>
          <cell r="F255">
            <v>0</v>
          </cell>
          <cell r="G255">
            <v>0</v>
          </cell>
          <cell r="H255" t="str">
            <v xml:space="preserve"> </v>
          </cell>
          <cell r="I255">
            <v>0</v>
          </cell>
          <cell r="J255">
            <v>0</v>
          </cell>
          <cell r="K255">
            <v>0</v>
          </cell>
          <cell r="L255" t="str">
            <v xml:space="preserve"> 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1.4189640173892781</v>
          </cell>
          <cell r="S255">
            <v>0</v>
          </cell>
          <cell r="T255" t="str">
            <v xml:space="preserve"> </v>
          </cell>
        </row>
        <row r="256">
          <cell r="A256">
            <v>43678</v>
          </cell>
          <cell r="C256">
            <v>0</v>
          </cell>
          <cell r="D256">
            <v>1.5464850173979003</v>
          </cell>
          <cell r="E256">
            <v>0</v>
          </cell>
          <cell r="F256">
            <v>0</v>
          </cell>
          <cell r="G256">
            <v>0</v>
          </cell>
          <cell r="H256" t="str">
            <v xml:space="preserve"> </v>
          </cell>
          <cell r="I256">
            <v>0</v>
          </cell>
          <cell r="J256">
            <v>0</v>
          </cell>
          <cell r="K256">
            <v>0</v>
          </cell>
          <cell r="L256" t="str">
            <v xml:space="preserve"> 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1.4189640173892781</v>
          </cell>
          <cell r="S256">
            <v>0</v>
          </cell>
          <cell r="T256" t="str">
            <v xml:space="preserve"> </v>
          </cell>
        </row>
        <row r="257">
          <cell r="A257">
            <v>43709</v>
          </cell>
          <cell r="C257">
            <v>0</v>
          </cell>
          <cell r="D257">
            <v>1.5464850173979003</v>
          </cell>
          <cell r="E257">
            <v>0</v>
          </cell>
          <cell r="F257">
            <v>0</v>
          </cell>
          <cell r="G257">
            <v>0</v>
          </cell>
          <cell r="H257" t="str">
            <v xml:space="preserve"> </v>
          </cell>
          <cell r="I257">
            <v>0</v>
          </cell>
          <cell r="J257">
            <v>0</v>
          </cell>
          <cell r="K257">
            <v>0</v>
          </cell>
          <cell r="L257" t="str">
            <v xml:space="preserve"> 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1.4189640173892781</v>
          </cell>
          <cell r="S257">
            <v>0</v>
          </cell>
          <cell r="T257" t="str">
            <v xml:space="preserve"> </v>
          </cell>
        </row>
        <row r="258">
          <cell r="A258">
            <v>43739</v>
          </cell>
          <cell r="C258">
            <v>0</v>
          </cell>
          <cell r="D258">
            <v>1.5464850173979003</v>
          </cell>
          <cell r="E258">
            <v>0</v>
          </cell>
          <cell r="F258">
            <v>0</v>
          </cell>
          <cell r="G258">
            <v>0</v>
          </cell>
          <cell r="H258" t="str">
            <v xml:space="preserve"> </v>
          </cell>
          <cell r="I258">
            <v>0</v>
          </cell>
          <cell r="J258">
            <v>0</v>
          </cell>
          <cell r="K258">
            <v>0</v>
          </cell>
          <cell r="L258" t="str">
            <v xml:space="preserve"> 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1.4189640173892781</v>
          </cell>
          <cell r="S258">
            <v>0</v>
          </cell>
          <cell r="T258" t="str">
            <v xml:space="preserve"> </v>
          </cell>
        </row>
        <row r="259">
          <cell r="A259">
            <v>43770</v>
          </cell>
          <cell r="C259">
            <v>0</v>
          </cell>
          <cell r="D259">
            <v>1.5464850173979003</v>
          </cell>
          <cell r="E259">
            <v>0</v>
          </cell>
          <cell r="F259">
            <v>0</v>
          </cell>
          <cell r="G259">
            <v>0</v>
          </cell>
          <cell r="H259" t="str">
            <v xml:space="preserve"> </v>
          </cell>
          <cell r="I259">
            <v>0</v>
          </cell>
          <cell r="J259">
            <v>0</v>
          </cell>
          <cell r="K259">
            <v>0</v>
          </cell>
          <cell r="L259" t="str">
            <v xml:space="preserve"> 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1.4189640173892781</v>
          </cell>
          <cell r="S259">
            <v>0</v>
          </cell>
          <cell r="T259" t="str">
            <v xml:space="preserve"> </v>
          </cell>
        </row>
        <row r="260">
          <cell r="A260">
            <v>43800</v>
          </cell>
          <cell r="C260">
            <v>0</v>
          </cell>
          <cell r="D260">
            <v>1.5464850173979003</v>
          </cell>
          <cell r="E260">
            <v>0</v>
          </cell>
          <cell r="F260">
            <v>0</v>
          </cell>
          <cell r="G260">
            <v>0</v>
          </cell>
          <cell r="H260">
            <v>14862.501115179632</v>
          </cell>
          <cell r="I260">
            <v>0</v>
          </cell>
          <cell r="J260">
            <v>0</v>
          </cell>
          <cell r="K260">
            <v>0</v>
          </cell>
          <cell r="L260">
            <v>2025.3542399999999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1.4189640173892781</v>
          </cell>
          <cell r="S260">
            <v>0</v>
          </cell>
          <cell r="T260">
            <v>18101.029634297007</v>
          </cell>
        </row>
        <row r="261">
          <cell r="A261">
            <v>43831</v>
          </cell>
          <cell r="C261">
            <v>0</v>
          </cell>
          <cell r="D261">
            <v>1.5464850173979003</v>
          </cell>
          <cell r="E261">
            <v>0</v>
          </cell>
          <cell r="F261">
            <v>0</v>
          </cell>
          <cell r="G261">
            <v>0</v>
          </cell>
          <cell r="H261" t="str">
            <v xml:space="preserve"> </v>
          </cell>
          <cell r="I261">
            <v>0</v>
          </cell>
          <cell r="J261">
            <v>0</v>
          </cell>
          <cell r="K261">
            <v>0</v>
          </cell>
          <cell r="L261" t="str">
            <v xml:space="preserve"> 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1.4189640173892781</v>
          </cell>
          <cell r="S261">
            <v>0</v>
          </cell>
          <cell r="T261" t="str">
            <v xml:space="preserve"> </v>
          </cell>
        </row>
        <row r="262">
          <cell r="A262">
            <v>43862</v>
          </cell>
          <cell r="C262">
            <v>0</v>
          </cell>
          <cell r="D262">
            <v>1.5464850173979003</v>
          </cell>
          <cell r="E262">
            <v>0</v>
          </cell>
          <cell r="F262">
            <v>0</v>
          </cell>
          <cell r="G262">
            <v>0</v>
          </cell>
          <cell r="H262" t="str">
            <v xml:space="preserve"> </v>
          </cell>
          <cell r="I262">
            <v>0</v>
          </cell>
          <cell r="J262">
            <v>0</v>
          </cell>
          <cell r="K262">
            <v>0</v>
          </cell>
          <cell r="L262" t="str">
            <v xml:space="preserve"> 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1.4189640173892781</v>
          </cell>
          <cell r="S262">
            <v>0</v>
          </cell>
          <cell r="T262" t="str">
            <v xml:space="preserve"> </v>
          </cell>
        </row>
        <row r="263">
          <cell r="A263">
            <v>43891</v>
          </cell>
          <cell r="C263">
            <v>0</v>
          </cell>
          <cell r="D263">
            <v>1.5464850173979003</v>
          </cell>
          <cell r="E263">
            <v>0</v>
          </cell>
          <cell r="F263">
            <v>0</v>
          </cell>
          <cell r="G263">
            <v>0</v>
          </cell>
          <cell r="H263" t="str">
            <v xml:space="preserve"> </v>
          </cell>
          <cell r="I263">
            <v>0</v>
          </cell>
          <cell r="J263">
            <v>0</v>
          </cell>
          <cell r="K263">
            <v>0</v>
          </cell>
          <cell r="L263" t="str">
            <v xml:space="preserve"> 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1.4189640173892781</v>
          </cell>
          <cell r="S263">
            <v>0</v>
          </cell>
          <cell r="T263" t="str">
            <v xml:space="preserve"> </v>
          </cell>
        </row>
        <row r="264">
          <cell r="A264">
            <v>43922</v>
          </cell>
          <cell r="C264">
            <v>0</v>
          </cell>
          <cell r="D264">
            <v>1.5464850173979003</v>
          </cell>
          <cell r="E264">
            <v>0</v>
          </cell>
          <cell r="F264">
            <v>0</v>
          </cell>
          <cell r="G264">
            <v>0</v>
          </cell>
          <cell r="H264" t="str">
            <v xml:space="preserve"> </v>
          </cell>
          <cell r="I264">
            <v>0</v>
          </cell>
          <cell r="J264">
            <v>0</v>
          </cell>
          <cell r="K264">
            <v>0</v>
          </cell>
          <cell r="L264" t="str">
            <v xml:space="preserve"> 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1.4189640173892781</v>
          </cell>
          <cell r="S264">
            <v>0</v>
          </cell>
          <cell r="T264" t="str">
            <v xml:space="preserve"> </v>
          </cell>
        </row>
        <row r="265">
          <cell r="A265">
            <v>43952</v>
          </cell>
          <cell r="C265">
            <v>0</v>
          </cell>
          <cell r="D265">
            <v>1.5464850173979003</v>
          </cell>
          <cell r="E265">
            <v>0</v>
          </cell>
          <cell r="F265">
            <v>0</v>
          </cell>
          <cell r="G265">
            <v>0</v>
          </cell>
          <cell r="H265" t="str">
            <v xml:space="preserve"> </v>
          </cell>
          <cell r="I265">
            <v>0</v>
          </cell>
          <cell r="J265">
            <v>0</v>
          </cell>
          <cell r="K265">
            <v>0</v>
          </cell>
          <cell r="L265" t="str">
            <v xml:space="preserve"> 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1.4189640173892781</v>
          </cell>
          <cell r="S265">
            <v>0</v>
          </cell>
          <cell r="T265" t="str">
            <v xml:space="preserve"> </v>
          </cell>
        </row>
        <row r="266">
          <cell r="A266">
            <v>43983</v>
          </cell>
          <cell r="C266">
            <v>0</v>
          </cell>
          <cell r="D266">
            <v>1.5464850173979003</v>
          </cell>
          <cell r="E266">
            <v>0</v>
          </cell>
          <cell r="F266">
            <v>0</v>
          </cell>
          <cell r="G266">
            <v>0</v>
          </cell>
          <cell r="H266" t="str">
            <v xml:space="preserve"> </v>
          </cell>
          <cell r="I266">
            <v>0</v>
          </cell>
          <cell r="J266">
            <v>0</v>
          </cell>
          <cell r="K266">
            <v>0</v>
          </cell>
          <cell r="L266" t="str">
            <v xml:space="preserve"> 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1.4189640173892781</v>
          </cell>
          <cell r="S266">
            <v>0</v>
          </cell>
          <cell r="T266" t="str">
            <v xml:space="preserve"> </v>
          </cell>
        </row>
      </sheetData>
      <sheetData sheetId="9">
        <row r="12">
          <cell r="A12">
            <v>36251</v>
          </cell>
          <cell r="C12">
            <v>1.2250000000000001</v>
          </cell>
          <cell r="D12">
            <v>1</v>
          </cell>
          <cell r="E12">
            <v>1.2250000000000001</v>
          </cell>
          <cell r="F12">
            <v>1.2250000000000001</v>
          </cell>
          <cell r="G12">
            <v>0</v>
          </cell>
          <cell r="H12">
            <v>0</v>
          </cell>
          <cell r="I12" t="str">
            <v xml:space="preserve"> </v>
          </cell>
          <cell r="K12">
            <v>1.2</v>
          </cell>
          <cell r="L12">
            <v>1</v>
          </cell>
          <cell r="M12">
            <v>1.2</v>
          </cell>
          <cell r="N12">
            <v>1.2</v>
          </cell>
          <cell r="O12">
            <v>0</v>
          </cell>
          <cell r="P12">
            <v>0</v>
          </cell>
          <cell r="Q12" t="str">
            <v xml:space="preserve"> </v>
          </cell>
          <cell r="S12">
            <v>1.3</v>
          </cell>
          <cell r="T12">
            <v>1</v>
          </cell>
          <cell r="U12">
            <v>1.3</v>
          </cell>
          <cell r="W12">
            <v>1.08</v>
          </cell>
          <cell r="X12">
            <v>1</v>
          </cell>
          <cell r="Y12">
            <v>1.08</v>
          </cell>
        </row>
        <row r="13">
          <cell r="A13">
            <v>36281</v>
          </cell>
          <cell r="C13">
            <v>1.2250000000000001</v>
          </cell>
          <cell r="D13">
            <v>0.75065086580086571</v>
          </cell>
          <cell r="E13">
            <v>0.91954731060606054</v>
          </cell>
          <cell r="F13">
            <v>1.0791780821917809</v>
          </cell>
          <cell r="G13">
            <v>0</v>
          </cell>
          <cell r="H13">
            <v>0</v>
          </cell>
          <cell r="I13" t="str">
            <v xml:space="preserve"> </v>
          </cell>
          <cell r="K13">
            <v>1.2</v>
          </cell>
          <cell r="L13">
            <v>0.75065086580086571</v>
          </cell>
          <cell r="M13">
            <v>0.90078103896103878</v>
          </cell>
          <cell r="N13">
            <v>1.0791780821917809</v>
          </cell>
          <cell r="O13">
            <v>0</v>
          </cell>
          <cell r="P13">
            <v>0</v>
          </cell>
          <cell r="Q13" t="str">
            <v xml:space="preserve"> </v>
          </cell>
          <cell r="S13">
            <v>1.3</v>
          </cell>
          <cell r="T13">
            <v>0.99923896499238973</v>
          </cell>
          <cell r="U13">
            <v>1.2990106544901068</v>
          </cell>
          <cell r="W13">
            <v>1.08</v>
          </cell>
          <cell r="X13">
            <v>0.99923896499238973</v>
          </cell>
          <cell r="Y13">
            <v>1.0791780821917809</v>
          </cell>
        </row>
        <row r="14">
          <cell r="A14">
            <v>36312</v>
          </cell>
          <cell r="C14">
            <v>1.2250000000000001</v>
          </cell>
          <cell r="D14">
            <v>0.75065086580086571</v>
          </cell>
          <cell r="E14">
            <v>0.91954731060606054</v>
          </cell>
          <cell r="F14">
            <v>1.0791780821917809</v>
          </cell>
          <cell r="G14">
            <v>0</v>
          </cell>
          <cell r="H14">
            <v>0</v>
          </cell>
          <cell r="I14" t="str">
            <v xml:space="preserve"> </v>
          </cell>
          <cell r="K14">
            <v>1.2</v>
          </cell>
          <cell r="L14">
            <v>0.75065086580086571</v>
          </cell>
          <cell r="M14">
            <v>0.90078103896103878</v>
          </cell>
          <cell r="N14">
            <v>1.0791780821917809</v>
          </cell>
          <cell r="O14">
            <v>0</v>
          </cell>
          <cell r="P14">
            <v>0</v>
          </cell>
          <cell r="Q14" t="str">
            <v xml:space="preserve"> </v>
          </cell>
          <cell r="S14">
            <v>1.3</v>
          </cell>
          <cell r="T14">
            <v>0.99923896499238973</v>
          </cell>
          <cell r="U14">
            <v>1.2990106544901068</v>
          </cell>
          <cell r="W14">
            <v>1.08</v>
          </cell>
          <cell r="X14">
            <v>0.99923896499238973</v>
          </cell>
          <cell r="Y14">
            <v>1.0791780821917809</v>
          </cell>
        </row>
        <row r="15">
          <cell r="A15">
            <v>36342</v>
          </cell>
          <cell r="C15">
            <v>1.2250000000000001</v>
          </cell>
          <cell r="D15">
            <v>0.75065086580086571</v>
          </cell>
          <cell r="E15">
            <v>0.91954731060606054</v>
          </cell>
          <cell r="F15">
            <v>1.0791780821917809</v>
          </cell>
          <cell r="G15">
            <v>0</v>
          </cell>
          <cell r="H15">
            <v>0</v>
          </cell>
          <cell r="I15" t="str">
            <v xml:space="preserve"> </v>
          </cell>
          <cell r="K15">
            <v>1.2</v>
          </cell>
          <cell r="L15">
            <v>0.75065086580086571</v>
          </cell>
          <cell r="M15">
            <v>0.90078103896103878</v>
          </cell>
          <cell r="N15">
            <v>1.0791780821917809</v>
          </cell>
          <cell r="O15">
            <v>0</v>
          </cell>
          <cell r="P15">
            <v>0</v>
          </cell>
          <cell r="Q15" t="str">
            <v xml:space="preserve"> </v>
          </cell>
          <cell r="S15">
            <v>1.3</v>
          </cell>
          <cell r="T15">
            <v>0.99923896499238973</v>
          </cell>
          <cell r="U15">
            <v>1.2990106544901068</v>
          </cell>
          <cell r="W15">
            <v>1.08</v>
          </cell>
          <cell r="X15">
            <v>0.99923896499238973</v>
          </cell>
          <cell r="Y15">
            <v>1.0791780821917809</v>
          </cell>
        </row>
        <row r="16">
          <cell r="A16">
            <v>36373</v>
          </cell>
          <cell r="C16">
            <v>1.2250000000000001</v>
          </cell>
          <cell r="D16">
            <v>0.75065086580086571</v>
          </cell>
          <cell r="E16">
            <v>0.91954731060606054</v>
          </cell>
          <cell r="F16">
            <v>1.0791780821917809</v>
          </cell>
          <cell r="G16">
            <v>0</v>
          </cell>
          <cell r="H16">
            <v>0</v>
          </cell>
          <cell r="I16" t="str">
            <v xml:space="preserve"> </v>
          </cell>
          <cell r="K16">
            <v>1.2</v>
          </cell>
          <cell r="L16">
            <v>0.75065086580086571</v>
          </cell>
          <cell r="M16">
            <v>0.90078103896103878</v>
          </cell>
          <cell r="N16">
            <v>1.0791780821917809</v>
          </cell>
          <cell r="O16">
            <v>0</v>
          </cell>
          <cell r="P16">
            <v>0</v>
          </cell>
          <cell r="Q16" t="str">
            <v xml:space="preserve"> </v>
          </cell>
          <cell r="S16">
            <v>1.3</v>
          </cell>
          <cell r="T16">
            <v>0.99923896499238973</v>
          </cell>
          <cell r="U16">
            <v>1.2990106544901068</v>
          </cell>
          <cell r="W16">
            <v>1.08</v>
          </cell>
          <cell r="X16">
            <v>0.99923896499238973</v>
          </cell>
          <cell r="Y16">
            <v>1.0791780821917809</v>
          </cell>
        </row>
        <row r="17">
          <cell r="A17">
            <v>36404</v>
          </cell>
          <cell r="C17">
            <v>1.2250000000000001</v>
          </cell>
          <cell r="D17">
            <v>0.75065086580086571</v>
          </cell>
          <cell r="E17">
            <v>0.91954731060606054</v>
          </cell>
          <cell r="F17">
            <v>1.0791780821917809</v>
          </cell>
          <cell r="G17">
            <v>0</v>
          </cell>
          <cell r="H17">
            <v>0</v>
          </cell>
          <cell r="I17" t="str">
            <v xml:space="preserve"> </v>
          </cell>
          <cell r="K17">
            <v>1.2</v>
          </cell>
          <cell r="L17">
            <v>0.75065086580086571</v>
          </cell>
          <cell r="M17">
            <v>0.90078103896103878</v>
          </cell>
          <cell r="N17">
            <v>1.0791780821917809</v>
          </cell>
          <cell r="O17">
            <v>0</v>
          </cell>
          <cell r="P17">
            <v>0</v>
          </cell>
          <cell r="Q17" t="str">
            <v xml:space="preserve"> </v>
          </cell>
          <cell r="S17">
            <v>1.3</v>
          </cell>
          <cell r="T17">
            <v>0.99923896499238973</v>
          </cell>
          <cell r="U17">
            <v>1.2990106544901068</v>
          </cell>
          <cell r="W17">
            <v>1.08</v>
          </cell>
          <cell r="X17">
            <v>0.99923896499238973</v>
          </cell>
          <cell r="Y17">
            <v>1.0791780821917809</v>
          </cell>
        </row>
        <row r="18">
          <cell r="A18">
            <v>36434</v>
          </cell>
          <cell r="C18">
            <v>1.2250000000000001</v>
          </cell>
          <cell r="D18">
            <v>0.75065086580086571</v>
          </cell>
          <cell r="E18">
            <v>0.91954731060606054</v>
          </cell>
          <cell r="F18">
            <v>1.0791780821917809</v>
          </cell>
          <cell r="G18">
            <v>0</v>
          </cell>
          <cell r="H18">
            <v>0</v>
          </cell>
          <cell r="I18" t="str">
            <v xml:space="preserve"> </v>
          </cell>
          <cell r="K18">
            <v>1.2</v>
          </cell>
          <cell r="L18">
            <v>0.75065086580086571</v>
          </cell>
          <cell r="M18">
            <v>0.90078103896103878</v>
          </cell>
          <cell r="N18">
            <v>1.0791780821917809</v>
          </cell>
          <cell r="O18">
            <v>0</v>
          </cell>
          <cell r="P18">
            <v>0</v>
          </cell>
          <cell r="Q18" t="str">
            <v xml:space="preserve"> </v>
          </cell>
          <cell r="S18">
            <v>1.3</v>
          </cell>
          <cell r="T18">
            <v>0.99923896499238973</v>
          </cell>
          <cell r="U18">
            <v>1.2990106544901068</v>
          </cell>
          <cell r="W18">
            <v>1.08</v>
          </cell>
          <cell r="X18">
            <v>0.99923896499238973</v>
          </cell>
          <cell r="Y18">
            <v>1.0791780821917809</v>
          </cell>
        </row>
        <row r="19">
          <cell r="A19">
            <v>36465</v>
          </cell>
          <cell r="C19">
            <v>1.2250000000000001</v>
          </cell>
          <cell r="D19">
            <v>0.75065086580086571</v>
          </cell>
          <cell r="E19">
            <v>0.91954731060606054</v>
          </cell>
          <cell r="F19">
            <v>1.0791780821917809</v>
          </cell>
          <cell r="G19">
            <v>0</v>
          </cell>
          <cell r="H19">
            <v>0</v>
          </cell>
          <cell r="I19" t="str">
            <v xml:space="preserve"> </v>
          </cell>
          <cell r="K19">
            <v>1.2</v>
          </cell>
          <cell r="L19">
            <v>0.75065086580086571</v>
          </cell>
          <cell r="M19">
            <v>0.90078103896103878</v>
          </cell>
          <cell r="N19">
            <v>1.0791780821917809</v>
          </cell>
          <cell r="O19">
            <v>0</v>
          </cell>
          <cell r="P19">
            <v>0</v>
          </cell>
          <cell r="Q19" t="str">
            <v xml:space="preserve"> </v>
          </cell>
          <cell r="S19">
            <v>1.3</v>
          </cell>
          <cell r="T19">
            <v>0.99923896499238973</v>
          </cell>
          <cell r="U19">
            <v>1.2990106544901068</v>
          </cell>
          <cell r="W19">
            <v>1.08</v>
          </cell>
          <cell r="X19">
            <v>0.99923896499238973</v>
          </cell>
          <cell r="Y19">
            <v>1.0791780821917809</v>
          </cell>
        </row>
        <row r="20">
          <cell r="A20">
            <v>36495</v>
          </cell>
          <cell r="C20">
            <v>1.2250000000000001</v>
          </cell>
          <cell r="D20">
            <v>0.75065086580086571</v>
          </cell>
          <cell r="E20">
            <v>0.91954731060606054</v>
          </cell>
          <cell r="F20">
            <v>1.0791780821917809</v>
          </cell>
          <cell r="G20">
            <v>0</v>
          </cell>
          <cell r="H20">
            <v>0</v>
          </cell>
          <cell r="I20">
            <v>0</v>
          </cell>
          <cell r="K20">
            <v>1.2</v>
          </cell>
          <cell r="L20">
            <v>0.75065086580086571</v>
          </cell>
          <cell r="M20">
            <v>0.90078103896103878</v>
          </cell>
          <cell r="N20">
            <v>1.0791780821917809</v>
          </cell>
          <cell r="O20">
            <v>0</v>
          </cell>
          <cell r="P20">
            <v>0</v>
          </cell>
          <cell r="Q20">
            <v>0</v>
          </cell>
          <cell r="S20">
            <v>1.3</v>
          </cell>
          <cell r="T20">
            <v>0.99923896499238973</v>
          </cell>
          <cell r="U20">
            <v>1.2990106544901068</v>
          </cell>
          <cell r="W20">
            <v>1.08</v>
          </cell>
          <cell r="X20">
            <v>0.99923896499238973</v>
          </cell>
          <cell r="Y20">
            <v>1.0791780821917809</v>
          </cell>
        </row>
        <row r="21">
          <cell r="A21">
            <v>36526</v>
          </cell>
          <cell r="C21">
            <v>1.2250000000000001</v>
          </cell>
          <cell r="D21">
            <v>0.75065086580086571</v>
          </cell>
          <cell r="E21">
            <v>0.91954731060606054</v>
          </cell>
          <cell r="F21">
            <v>1.0791780821917809</v>
          </cell>
          <cell r="G21">
            <v>0</v>
          </cell>
          <cell r="H21">
            <v>0</v>
          </cell>
          <cell r="I21" t="str">
            <v xml:space="preserve"> </v>
          </cell>
          <cell r="K21">
            <v>1.2</v>
          </cell>
          <cell r="L21">
            <v>0.75065086580086571</v>
          </cell>
          <cell r="M21">
            <v>0.90078103896103878</v>
          </cell>
          <cell r="N21">
            <v>1.0791780821917809</v>
          </cell>
          <cell r="O21">
            <v>0</v>
          </cell>
          <cell r="P21">
            <v>0</v>
          </cell>
          <cell r="Q21" t="str">
            <v xml:space="preserve"> </v>
          </cell>
          <cell r="S21">
            <v>1.3</v>
          </cell>
          <cell r="T21">
            <v>0.99923896499238973</v>
          </cell>
          <cell r="U21">
            <v>1.2990106544901068</v>
          </cell>
          <cell r="W21">
            <v>1.08</v>
          </cell>
          <cell r="X21">
            <v>0.99923896499238973</v>
          </cell>
          <cell r="Y21">
            <v>1.0791780821917809</v>
          </cell>
        </row>
        <row r="22">
          <cell r="A22">
            <v>36557</v>
          </cell>
          <cell r="C22">
            <v>1.2250000000000001</v>
          </cell>
          <cell r="D22">
            <v>0.75065086580086571</v>
          </cell>
          <cell r="E22">
            <v>0.91954731060606054</v>
          </cell>
          <cell r="F22">
            <v>1.0791780821917809</v>
          </cell>
          <cell r="G22">
            <v>0</v>
          </cell>
          <cell r="H22">
            <v>0</v>
          </cell>
          <cell r="I22" t="str">
            <v xml:space="preserve"> </v>
          </cell>
          <cell r="K22">
            <v>1.2</v>
          </cell>
          <cell r="L22">
            <v>0.75065086580086571</v>
          </cell>
          <cell r="M22">
            <v>0.90078103896103878</v>
          </cell>
          <cell r="N22">
            <v>1.0791780821917809</v>
          </cell>
          <cell r="O22">
            <v>0</v>
          </cell>
          <cell r="P22">
            <v>0</v>
          </cell>
          <cell r="Q22" t="str">
            <v xml:space="preserve"> </v>
          </cell>
          <cell r="S22">
            <v>1.3</v>
          </cell>
          <cell r="T22">
            <v>0.99923896499238973</v>
          </cell>
          <cell r="U22">
            <v>1.2990106544901068</v>
          </cell>
          <cell r="W22">
            <v>1.08</v>
          </cell>
          <cell r="X22">
            <v>0.99923896499238973</v>
          </cell>
          <cell r="Y22">
            <v>1.0791780821917809</v>
          </cell>
        </row>
        <row r="23">
          <cell r="A23">
            <v>36586</v>
          </cell>
          <cell r="C23">
            <v>1.2250000000000001</v>
          </cell>
          <cell r="D23">
            <v>0.75065086580086571</v>
          </cell>
          <cell r="E23">
            <v>0.91954731060606054</v>
          </cell>
          <cell r="F23">
            <v>1.0791780821917809</v>
          </cell>
          <cell r="G23">
            <v>0</v>
          </cell>
          <cell r="H23">
            <v>0</v>
          </cell>
          <cell r="I23" t="str">
            <v xml:space="preserve"> </v>
          </cell>
          <cell r="K23">
            <v>1.2</v>
          </cell>
          <cell r="L23">
            <v>0.75065086580086571</v>
          </cell>
          <cell r="M23">
            <v>0.90078103896103878</v>
          </cell>
          <cell r="N23">
            <v>1.0791780821917809</v>
          </cell>
          <cell r="O23">
            <v>0</v>
          </cell>
          <cell r="P23">
            <v>0</v>
          </cell>
          <cell r="Q23" t="str">
            <v xml:space="preserve"> </v>
          </cell>
          <cell r="S23">
            <v>1.3</v>
          </cell>
          <cell r="T23">
            <v>0.99923896499238973</v>
          </cell>
          <cell r="U23">
            <v>1.2990106544901068</v>
          </cell>
          <cell r="W23">
            <v>1.08</v>
          </cell>
          <cell r="X23">
            <v>0.99923896499238973</v>
          </cell>
          <cell r="Y23">
            <v>1.0791780821917809</v>
          </cell>
        </row>
        <row r="24">
          <cell r="A24">
            <v>36617</v>
          </cell>
          <cell r="C24">
            <v>1.2250000000000001</v>
          </cell>
          <cell r="D24">
            <v>0.75065086580086571</v>
          </cell>
          <cell r="E24">
            <v>0.91954731060606054</v>
          </cell>
          <cell r="F24">
            <v>1.0791780821917809</v>
          </cell>
          <cell r="G24">
            <v>0</v>
          </cell>
          <cell r="H24">
            <v>0</v>
          </cell>
          <cell r="I24" t="str">
            <v xml:space="preserve"> </v>
          </cell>
          <cell r="K24">
            <v>1.2</v>
          </cell>
          <cell r="L24">
            <v>0.75065086580086571</v>
          </cell>
          <cell r="M24">
            <v>0.90078103896103878</v>
          </cell>
          <cell r="N24">
            <v>1.0791780821917809</v>
          </cell>
          <cell r="O24">
            <v>0</v>
          </cell>
          <cell r="P24">
            <v>0</v>
          </cell>
          <cell r="Q24" t="str">
            <v xml:space="preserve"> </v>
          </cell>
          <cell r="S24">
            <v>1.3</v>
          </cell>
          <cell r="T24">
            <v>0.99923896499238973</v>
          </cell>
          <cell r="U24">
            <v>1.2990106544901068</v>
          </cell>
          <cell r="W24">
            <v>1.08</v>
          </cell>
          <cell r="X24">
            <v>0.99923896499238973</v>
          </cell>
          <cell r="Y24">
            <v>1.0791780821917809</v>
          </cell>
        </row>
        <row r="25">
          <cell r="A25">
            <v>36647</v>
          </cell>
          <cell r="C25">
            <v>1.2250000000000001</v>
          </cell>
          <cell r="D25">
            <v>1.0202597402597402</v>
          </cell>
          <cell r="E25">
            <v>1.2498181818181819</v>
          </cell>
          <cell r="F25">
            <v>1.2498181818181819</v>
          </cell>
          <cell r="G25">
            <v>0</v>
          </cell>
          <cell r="H25">
            <v>0</v>
          </cell>
          <cell r="I25" t="str">
            <v xml:space="preserve"> </v>
          </cell>
          <cell r="K25">
            <v>1.2</v>
          </cell>
          <cell r="L25">
            <v>1.0202597402597402</v>
          </cell>
          <cell r="M25">
            <v>1.2243116883116882</v>
          </cell>
          <cell r="N25">
            <v>1.2243116883116882</v>
          </cell>
          <cell r="O25">
            <v>0</v>
          </cell>
          <cell r="P25">
            <v>0</v>
          </cell>
          <cell r="Q25" t="str">
            <v xml:space="preserve"> </v>
          </cell>
          <cell r="S25">
            <v>1.3</v>
          </cell>
          <cell r="T25">
            <v>1.0192237442922376</v>
          </cell>
          <cell r="U25">
            <v>1.3249908675799089</v>
          </cell>
          <cell r="W25">
            <v>1.08</v>
          </cell>
          <cell r="X25">
            <v>1.0192237442922376</v>
          </cell>
          <cell r="Y25">
            <v>1.1007616438356167</v>
          </cell>
        </row>
        <row r="26">
          <cell r="A26">
            <v>36678</v>
          </cell>
          <cell r="C26">
            <v>1.2250000000000001</v>
          </cell>
          <cell r="D26">
            <v>1.0202597402597402</v>
          </cell>
          <cell r="E26">
            <v>1.2498181818181819</v>
          </cell>
          <cell r="F26">
            <v>1.2498181818181819</v>
          </cell>
          <cell r="G26">
            <v>0</v>
          </cell>
          <cell r="H26">
            <v>0</v>
          </cell>
          <cell r="I26" t="str">
            <v xml:space="preserve"> </v>
          </cell>
          <cell r="K26">
            <v>1.2</v>
          </cell>
          <cell r="L26">
            <v>1.0202597402597402</v>
          </cell>
          <cell r="M26">
            <v>1.2243116883116882</v>
          </cell>
          <cell r="N26">
            <v>1.2243116883116882</v>
          </cell>
          <cell r="O26">
            <v>0</v>
          </cell>
          <cell r="P26">
            <v>0</v>
          </cell>
          <cell r="Q26" t="str">
            <v xml:space="preserve"> </v>
          </cell>
          <cell r="S26">
            <v>1.3</v>
          </cell>
          <cell r="T26">
            <v>1.0192237442922376</v>
          </cell>
          <cell r="U26">
            <v>1.3249908675799089</v>
          </cell>
          <cell r="W26">
            <v>1.08</v>
          </cell>
          <cell r="X26">
            <v>1.0192237442922376</v>
          </cell>
          <cell r="Y26">
            <v>1.1007616438356167</v>
          </cell>
        </row>
        <row r="27">
          <cell r="A27">
            <v>36708</v>
          </cell>
          <cell r="C27">
            <v>1.2250000000000001</v>
          </cell>
          <cell r="D27">
            <v>1.0202597402597402</v>
          </cell>
          <cell r="E27">
            <v>1.2498181818181819</v>
          </cell>
          <cell r="F27">
            <v>1.2498181818181819</v>
          </cell>
          <cell r="G27">
            <v>0</v>
          </cell>
          <cell r="H27">
            <v>0</v>
          </cell>
          <cell r="I27" t="str">
            <v xml:space="preserve"> </v>
          </cell>
          <cell r="K27">
            <v>1.2</v>
          </cell>
          <cell r="L27">
            <v>1.0202597402597402</v>
          </cell>
          <cell r="M27">
            <v>1.2243116883116882</v>
          </cell>
          <cell r="N27">
            <v>1.2243116883116882</v>
          </cell>
          <cell r="O27">
            <v>0</v>
          </cell>
          <cell r="P27">
            <v>0</v>
          </cell>
          <cell r="Q27" t="str">
            <v xml:space="preserve"> </v>
          </cell>
          <cell r="S27">
            <v>1.3</v>
          </cell>
          <cell r="T27">
            <v>1.0192237442922376</v>
          </cell>
          <cell r="U27">
            <v>1.3249908675799089</v>
          </cell>
          <cell r="W27">
            <v>1.08</v>
          </cell>
          <cell r="X27">
            <v>1.0192237442922376</v>
          </cell>
          <cell r="Y27">
            <v>1.1007616438356167</v>
          </cell>
        </row>
        <row r="28">
          <cell r="A28">
            <v>36739</v>
          </cell>
          <cell r="C28">
            <v>1.2250000000000001</v>
          </cell>
          <cell r="D28">
            <v>1.0202597402597402</v>
          </cell>
          <cell r="E28">
            <v>1.2498181818181819</v>
          </cell>
          <cell r="F28">
            <v>1.2498181818181819</v>
          </cell>
          <cell r="G28">
            <v>0</v>
          </cell>
          <cell r="H28">
            <v>0</v>
          </cell>
          <cell r="I28" t="str">
            <v xml:space="preserve"> </v>
          </cell>
          <cell r="K28">
            <v>1.2</v>
          </cell>
          <cell r="L28">
            <v>1.0202597402597402</v>
          </cell>
          <cell r="M28">
            <v>1.2243116883116882</v>
          </cell>
          <cell r="N28">
            <v>1.2243116883116882</v>
          </cell>
          <cell r="O28">
            <v>0</v>
          </cell>
          <cell r="P28">
            <v>0</v>
          </cell>
          <cell r="Q28" t="str">
            <v xml:space="preserve"> </v>
          </cell>
          <cell r="S28">
            <v>1.3</v>
          </cell>
          <cell r="T28">
            <v>1.0192237442922376</v>
          </cell>
          <cell r="U28">
            <v>1.3249908675799089</v>
          </cell>
          <cell r="W28">
            <v>1.08</v>
          </cell>
          <cell r="X28">
            <v>1.0192237442922376</v>
          </cell>
          <cell r="Y28">
            <v>1.1007616438356167</v>
          </cell>
        </row>
        <row r="29">
          <cell r="A29">
            <v>36770</v>
          </cell>
          <cell r="C29">
            <v>1.2250000000000001</v>
          </cell>
          <cell r="D29">
            <v>1.0202597402597402</v>
          </cell>
          <cell r="E29">
            <v>1.2498181818181819</v>
          </cell>
          <cell r="F29">
            <v>1.2498181818181819</v>
          </cell>
          <cell r="G29">
            <v>0</v>
          </cell>
          <cell r="H29">
            <v>0</v>
          </cell>
          <cell r="I29" t="str">
            <v xml:space="preserve"> </v>
          </cell>
          <cell r="K29">
            <v>1.2</v>
          </cell>
          <cell r="L29">
            <v>1.0202597402597402</v>
          </cell>
          <cell r="M29">
            <v>1.2243116883116882</v>
          </cell>
          <cell r="N29">
            <v>1.2243116883116882</v>
          </cell>
          <cell r="O29">
            <v>0</v>
          </cell>
          <cell r="P29">
            <v>0</v>
          </cell>
          <cell r="Q29" t="str">
            <v xml:space="preserve"> </v>
          </cell>
          <cell r="S29">
            <v>1.3</v>
          </cell>
          <cell r="T29">
            <v>1.0192237442922376</v>
          </cell>
          <cell r="U29">
            <v>1.3249908675799089</v>
          </cell>
          <cell r="W29">
            <v>1.08</v>
          </cell>
          <cell r="X29">
            <v>1.0192237442922376</v>
          </cell>
          <cell r="Y29">
            <v>1.1007616438356167</v>
          </cell>
        </row>
        <row r="30">
          <cell r="A30">
            <v>36800</v>
          </cell>
          <cell r="C30">
            <v>1.2250000000000001</v>
          </cell>
          <cell r="D30">
            <v>1.0202597402597402</v>
          </cell>
          <cell r="E30">
            <v>1.2498181818181819</v>
          </cell>
          <cell r="F30">
            <v>1.2498181818181819</v>
          </cell>
          <cell r="G30">
            <v>0</v>
          </cell>
          <cell r="H30">
            <v>0</v>
          </cell>
          <cell r="I30" t="str">
            <v xml:space="preserve"> </v>
          </cell>
          <cell r="K30">
            <v>1.2</v>
          </cell>
          <cell r="L30">
            <v>1.0202597402597402</v>
          </cell>
          <cell r="M30">
            <v>1.2243116883116882</v>
          </cell>
          <cell r="N30">
            <v>1.2243116883116882</v>
          </cell>
          <cell r="O30">
            <v>0</v>
          </cell>
          <cell r="P30">
            <v>0</v>
          </cell>
          <cell r="Q30" t="str">
            <v xml:space="preserve"> </v>
          </cell>
          <cell r="S30">
            <v>1.3</v>
          </cell>
          <cell r="T30">
            <v>1.0192237442922376</v>
          </cell>
          <cell r="U30">
            <v>1.3249908675799089</v>
          </cell>
          <cell r="W30">
            <v>1.08</v>
          </cell>
          <cell r="X30">
            <v>1.0192237442922376</v>
          </cell>
          <cell r="Y30">
            <v>1.1007616438356167</v>
          </cell>
        </row>
        <row r="31">
          <cell r="A31">
            <v>36831</v>
          </cell>
          <cell r="C31">
            <v>1.2250000000000001</v>
          </cell>
          <cell r="D31">
            <v>1.0202597402597402</v>
          </cell>
          <cell r="E31">
            <v>1.2498181818181819</v>
          </cell>
          <cell r="F31">
            <v>1.2498181818181819</v>
          </cell>
          <cell r="G31">
            <v>0</v>
          </cell>
          <cell r="H31">
            <v>0</v>
          </cell>
          <cell r="I31" t="str">
            <v xml:space="preserve"> </v>
          </cell>
          <cell r="K31">
            <v>1.2</v>
          </cell>
          <cell r="L31">
            <v>1.0202597402597402</v>
          </cell>
          <cell r="M31">
            <v>1.2243116883116882</v>
          </cell>
          <cell r="N31">
            <v>1.2243116883116882</v>
          </cell>
          <cell r="O31">
            <v>0</v>
          </cell>
          <cell r="P31">
            <v>0</v>
          </cell>
          <cell r="Q31" t="str">
            <v xml:space="preserve"> </v>
          </cell>
          <cell r="S31">
            <v>1.3</v>
          </cell>
          <cell r="T31">
            <v>1.0192237442922376</v>
          </cell>
          <cell r="U31">
            <v>1.3249908675799089</v>
          </cell>
          <cell r="W31">
            <v>1.08</v>
          </cell>
          <cell r="X31">
            <v>1.0192237442922376</v>
          </cell>
          <cell r="Y31">
            <v>1.1007616438356167</v>
          </cell>
        </row>
        <row r="32">
          <cell r="A32">
            <v>36861</v>
          </cell>
          <cell r="C32">
            <v>1.2250000000000001</v>
          </cell>
          <cell r="D32">
            <v>1.0202597402597402</v>
          </cell>
          <cell r="E32">
            <v>1.2498181818181819</v>
          </cell>
          <cell r="F32">
            <v>1.2498181818181819</v>
          </cell>
          <cell r="G32">
            <v>0</v>
          </cell>
          <cell r="H32">
            <v>0</v>
          </cell>
          <cell r="I32">
            <v>0</v>
          </cell>
          <cell r="K32">
            <v>1.2</v>
          </cell>
          <cell r="L32">
            <v>1.0202597402597402</v>
          </cell>
          <cell r="M32">
            <v>1.2243116883116882</v>
          </cell>
          <cell r="N32">
            <v>1.2243116883116882</v>
          </cell>
          <cell r="O32">
            <v>0</v>
          </cell>
          <cell r="P32">
            <v>0</v>
          </cell>
          <cell r="Q32">
            <v>0</v>
          </cell>
          <cell r="S32">
            <v>1.3</v>
          </cell>
          <cell r="T32">
            <v>1.0192237442922376</v>
          </cell>
          <cell r="U32">
            <v>1.3249908675799089</v>
          </cell>
          <cell r="W32">
            <v>1.08</v>
          </cell>
          <cell r="X32">
            <v>1.0192237442922376</v>
          </cell>
          <cell r="Y32">
            <v>1.1007616438356167</v>
          </cell>
        </row>
        <row r="33">
          <cell r="A33">
            <v>36892</v>
          </cell>
          <cell r="C33">
            <v>1.2250000000000001</v>
          </cell>
          <cell r="D33">
            <v>1.0202597402597402</v>
          </cell>
          <cell r="E33">
            <v>1.2498181818181819</v>
          </cell>
          <cell r="F33">
            <v>1.2498181818181819</v>
          </cell>
          <cell r="G33">
            <v>746790.00000000012</v>
          </cell>
          <cell r="H33">
            <v>933.35172000000023</v>
          </cell>
          <cell r="I33" t="str">
            <v xml:space="preserve"> </v>
          </cell>
          <cell r="K33">
            <v>1.2</v>
          </cell>
          <cell r="L33">
            <v>1.0202597402597402</v>
          </cell>
          <cell r="M33">
            <v>1.2243116883116882</v>
          </cell>
          <cell r="N33">
            <v>1.2243116883116882</v>
          </cell>
          <cell r="O33">
            <v>285413.77991744119</v>
          </cell>
          <cell r="P33">
            <v>349.43542675814308</v>
          </cell>
          <cell r="Q33" t="str">
            <v xml:space="preserve"> </v>
          </cell>
          <cell r="S33">
            <v>1.3</v>
          </cell>
          <cell r="T33">
            <v>1.0192237442922376</v>
          </cell>
          <cell r="U33">
            <v>1.3249908675799089</v>
          </cell>
          <cell r="W33">
            <v>1.08</v>
          </cell>
          <cell r="X33">
            <v>1.0192237442922376</v>
          </cell>
          <cell r="Y33">
            <v>1.1007616438356167</v>
          </cell>
        </row>
        <row r="34">
          <cell r="A34">
            <v>36923</v>
          </cell>
          <cell r="C34">
            <v>1.2250000000000001</v>
          </cell>
          <cell r="D34">
            <v>1.0202597402597402</v>
          </cell>
          <cell r="E34">
            <v>1.2498181818181819</v>
          </cell>
          <cell r="F34">
            <v>1.2498181818181819</v>
          </cell>
          <cell r="G34">
            <v>674520.00000000012</v>
          </cell>
          <cell r="H34">
            <v>843.02736000000027</v>
          </cell>
          <cell r="I34" t="str">
            <v xml:space="preserve"> </v>
          </cell>
          <cell r="K34">
            <v>1.2</v>
          </cell>
          <cell r="L34">
            <v>1.0202597402597402</v>
          </cell>
          <cell r="M34">
            <v>1.2243116883116882</v>
          </cell>
          <cell r="N34">
            <v>1.2243116883116882</v>
          </cell>
          <cell r="O34">
            <v>674616.72448189009</v>
          </cell>
          <cell r="P34">
            <v>825.94114091372387</v>
          </cell>
          <cell r="Q34" t="str">
            <v xml:space="preserve"> </v>
          </cell>
          <cell r="S34">
            <v>1.3</v>
          </cell>
          <cell r="T34">
            <v>1.0192237442922376</v>
          </cell>
          <cell r="U34">
            <v>1.3249908675799089</v>
          </cell>
          <cell r="W34">
            <v>1.08</v>
          </cell>
          <cell r="X34">
            <v>1.0192237442922376</v>
          </cell>
          <cell r="Y34">
            <v>1.1007616438356167</v>
          </cell>
        </row>
        <row r="35">
          <cell r="A35">
            <v>36951</v>
          </cell>
          <cell r="C35">
            <v>1.2250000000000001</v>
          </cell>
          <cell r="D35">
            <v>1.0202597402597402</v>
          </cell>
          <cell r="E35">
            <v>1.2498181818181819</v>
          </cell>
          <cell r="F35">
            <v>1.2498181818181819</v>
          </cell>
          <cell r="G35">
            <v>746790.00000000012</v>
          </cell>
          <cell r="H35">
            <v>933.35172000000023</v>
          </cell>
          <cell r="I35" t="str">
            <v xml:space="preserve"> </v>
          </cell>
          <cell r="K35">
            <v>1.2</v>
          </cell>
          <cell r="L35">
            <v>1.0202597402597402</v>
          </cell>
          <cell r="M35">
            <v>1.2243116883116882</v>
          </cell>
          <cell r="N35">
            <v>1.2243116883116882</v>
          </cell>
          <cell r="O35">
            <v>900990.53547786572</v>
          </cell>
          <cell r="P35">
            <v>1103.0932436437579</v>
          </cell>
          <cell r="Q35" t="str">
            <v xml:space="preserve"> </v>
          </cell>
          <cell r="S35">
            <v>1.3</v>
          </cell>
          <cell r="T35">
            <v>1.0192237442922376</v>
          </cell>
          <cell r="U35">
            <v>1.3249908675799089</v>
          </cell>
          <cell r="W35">
            <v>1.08</v>
          </cell>
          <cell r="X35">
            <v>1.0192237442922376</v>
          </cell>
          <cell r="Y35">
            <v>1.1007616438356167</v>
          </cell>
        </row>
        <row r="36">
          <cell r="A36">
            <v>36982</v>
          </cell>
          <cell r="C36">
            <v>1.2250000000000001</v>
          </cell>
          <cell r="D36">
            <v>1.0202597402597402</v>
          </cell>
          <cell r="E36">
            <v>1.2498181818181819</v>
          </cell>
          <cell r="F36">
            <v>1.2498181818181819</v>
          </cell>
          <cell r="G36">
            <v>722700.00000000012</v>
          </cell>
          <cell r="H36">
            <v>903.24360000000024</v>
          </cell>
          <cell r="I36" t="str">
            <v xml:space="preserve"> </v>
          </cell>
          <cell r="K36">
            <v>1.2</v>
          </cell>
          <cell r="L36">
            <v>1.0202597402597402</v>
          </cell>
          <cell r="M36">
            <v>1.2243116883116882</v>
          </cell>
          <cell r="N36">
            <v>1.2243116883116882</v>
          </cell>
          <cell r="O36">
            <v>924719.18547786574</v>
          </cell>
          <cell r="P36">
            <v>1132.1445071866149</v>
          </cell>
          <cell r="Q36" t="str">
            <v xml:space="preserve"> </v>
          </cell>
          <cell r="S36">
            <v>1.3</v>
          </cell>
          <cell r="T36">
            <v>1.0192237442922376</v>
          </cell>
          <cell r="U36">
            <v>1.3249908675799089</v>
          </cell>
          <cell r="W36">
            <v>1.08</v>
          </cell>
          <cell r="X36">
            <v>1.0192237442922376</v>
          </cell>
          <cell r="Y36">
            <v>1.1007616438356167</v>
          </cell>
        </row>
        <row r="37">
          <cell r="A37">
            <v>37012</v>
          </cell>
          <cell r="C37">
            <v>1.2250000000000001</v>
          </cell>
          <cell r="D37">
            <v>1.2258874458874458</v>
          </cell>
          <cell r="E37">
            <v>1.5017121212121212</v>
          </cell>
          <cell r="F37">
            <v>1.3514906849315071</v>
          </cell>
          <cell r="G37">
            <v>746790.00000000012</v>
          </cell>
          <cell r="H37">
            <v>1009.2797286000003</v>
          </cell>
          <cell r="I37" t="str">
            <v xml:space="preserve"> </v>
          </cell>
          <cell r="K37">
            <v>1.2</v>
          </cell>
          <cell r="L37">
            <v>1.2258874458874458</v>
          </cell>
          <cell r="M37">
            <v>1.471064935064935</v>
          </cell>
          <cell r="N37">
            <v>1.3514906849315071</v>
          </cell>
          <cell r="O37">
            <v>1405338.421230308</v>
          </cell>
          <cell r="P37">
            <v>1899.301785469112</v>
          </cell>
          <cell r="Q37" t="str">
            <v xml:space="preserve"> </v>
          </cell>
          <cell r="S37">
            <v>1.3</v>
          </cell>
          <cell r="T37">
            <v>1.0396082191780824</v>
          </cell>
          <cell r="U37">
            <v>1.3514906849315071</v>
          </cell>
          <cell r="W37">
            <v>1.08</v>
          </cell>
          <cell r="X37">
            <v>1.0396082191780824</v>
          </cell>
          <cell r="Y37">
            <v>1.1227768767123292</v>
          </cell>
        </row>
        <row r="38">
          <cell r="A38">
            <v>37043</v>
          </cell>
          <cell r="C38">
            <v>1.2250000000000001</v>
          </cell>
          <cell r="D38">
            <v>1.2258874458874458</v>
          </cell>
          <cell r="E38">
            <v>1.5017121212121212</v>
          </cell>
          <cell r="F38">
            <v>1.3514906849315071</v>
          </cell>
          <cell r="G38">
            <v>722700.00000000012</v>
          </cell>
          <cell r="H38">
            <v>976.72231800000031</v>
          </cell>
          <cell r="I38" t="str">
            <v xml:space="preserve"> </v>
          </cell>
          <cell r="K38">
            <v>1.2</v>
          </cell>
          <cell r="L38">
            <v>1.2258874458874458</v>
          </cell>
          <cell r="M38">
            <v>1.471064935064935</v>
          </cell>
          <cell r="N38">
            <v>1.3514906849315071</v>
          </cell>
          <cell r="O38">
            <v>1360004.9237712659</v>
          </cell>
          <cell r="P38">
            <v>1838.0339859378503</v>
          </cell>
          <cell r="Q38" t="str">
            <v xml:space="preserve"> </v>
          </cell>
          <cell r="S38">
            <v>1.3</v>
          </cell>
          <cell r="T38">
            <v>1.0396082191780824</v>
          </cell>
          <cell r="U38">
            <v>1.3514906849315071</v>
          </cell>
          <cell r="W38">
            <v>1.08</v>
          </cell>
          <cell r="X38">
            <v>1.0396082191780824</v>
          </cell>
          <cell r="Y38">
            <v>1.1227768767123292</v>
          </cell>
        </row>
        <row r="39">
          <cell r="A39">
            <v>37073</v>
          </cell>
          <cell r="C39">
            <v>1.2250000000000001</v>
          </cell>
          <cell r="D39">
            <v>1.2258874458874458</v>
          </cell>
          <cell r="E39">
            <v>1.5017121212121212</v>
          </cell>
          <cell r="F39">
            <v>1.3514906849315071</v>
          </cell>
          <cell r="G39">
            <v>746790.00000000012</v>
          </cell>
          <cell r="H39">
            <v>1009.2797286000003</v>
          </cell>
          <cell r="I39" t="str">
            <v xml:space="preserve"> </v>
          </cell>
          <cell r="K39">
            <v>1.2</v>
          </cell>
          <cell r="L39">
            <v>1.2258874458874458</v>
          </cell>
          <cell r="M39">
            <v>1.471064935064935</v>
          </cell>
          <cell r="N39">
            <v>1.3514906849315071</v>
          </cell>
          <cell r="O39">
            <v>1405338.421230308</v>
          </cell>
          <cell r="P39">
            <v>1899.301785469112</v>
          </cell>
          <cell r="Q39" t="str">
            <v xml:space="preserve"> </v>
          </cell>
          <cell r="S39">
            <v>1.3</v>
          </cell>
          <cell r="T39">
            <v>1.0396082191780824</v>
          </cell>
          <cell r="U39">
            <v>1.3514906849315071</v>
          </cell>
          <cell r="W39">
            <v>1.08</v>
          </cell>
          <cell r="X39">
            <v>1.0396082191780824</v>
          </cell>
          <cell r="Y39">
            <v>1.1227768767123292</v>
          </cell>
        </row>
        <row r="40">
          <cell r="A40">
            <v>37104</v>
          </cell>
          <cell r="C40">
            <v>1.2250000000000001</v>
          </cell>
          <cell r="D40">
            <v>1.2258874458874458</v>
          </cell>
          <cell r="E40">
            <v>1.5017121212121212</v>
          </cell>
          <cell r="F40">
            <v>1.3514906849315071</v>
          </cell>
          <cell r="G40">
            <v>746790.00000000012</v>
          </cell>
          <cell r="H40">
            <v>1009.2797286000003</v>
          </cell>
          <cell r="I40" t="str">
            <v xml:space="preserve"> </v>
          </cell>
          <cell r="K40">
            <v>1.2</v>
          </cell>
          <cell r="L40">
            <v>1.2258874458874458</v>
          </cell>
          <cell r="M40">
            <v>1.471064935064935</v>
          </cell>
          <cell r="N40">
            <v>1.3514906849315071</v>
          </cell>
          <cell r="O40">
            <v>1405338.421230308</v>
          </cell>
          <cell r="P40">
            <v>1899.301785469112</v>
          </cell>
          <cell r="Q40" t="str">
            <v xml:space="preserve"> </v>
          </cell>
          <cell r="S40">
            <v>1.3</v>
          </cell>
          <cell r="T40">
            <v>1.0396082191780824</v>
          </cell>
          <cell r="U40">
            <v>1.3514906849315071</v>
          </cell>
          <cell r="W40">
            <v>1.08</v>
          </cell>
          <cell r="X40">
            <v>1.0396082191780824</v>
          </cell>
          <cell r="Y40">
            <v>1.1227768767123292</v>
          </cell>
        </row>
        <row r="41">
          <cell r="A41">
            <v>37135</v>
          </cell>
          <cell r="C41">
            <v>1.2250000000000001</v>
          </cell>
          <cell r="D41">
            <v>1.2258874458874458</v>
          </cell>
          <cell r="E41">
            <v>1.5017121212121212</v>
          </cell>
          <cell r="F41">
            <v>1.3514906849315071</v>
          </cell>
          <cell r="G41">
            <v>722700.00000000012</v>
          </cell>
          <cell r="H41">
            <v>976.72231800000031</v>
          </cell>
          <cell r="I41" t="str">
            <v xml:space="preserve"> </v>
          </cell>
          <cell r="K41">
            <v>1.2</v>
          </cell>
          <cell r="L41">
            <v>1.2258874458874458</v>
          </cell>
          <cell r="M41">
            <v>1.471064935064935</v>
          </cell>
          <cell r="N41">
            <v>1.3514906849315071</v>
          </cell>
          <cell r="O41">
            <v>1360004.9237712659</v>
          </cell>
          <cell r="P41">
            <v>1838.0339859378503</v>
          </cell>
          <cell r="Q41" t="str">
            <v xml:space="preserve"> </v>
          </cell>
          <cell r="S41">
            <v>1.3</v>
          </cell>
          <cell r="T41">
            <v>1.0396082191780824</v>
          </cell>
          <cell r="U41">
            <v>1.3514906849315071</v>
          </cell>
          <cell r="W41">
            <v>1.08</v>
          </cell>
          <cell r="X41">
            <v>1.0396082191780824</v>
          </cell>
          <cell r="Y41">
            <v>1.1227768767123292</v>
          </cell>
        </row>
        <row r="42">
          <cell r="A42">
            <v>37165</v>
          </cell>
          <cell r="C42">
            <v>1.2250000000000001</v>
          </cell>
          <cell r="D42">
            <v>1.2258874458874458</v>
          </cell>
          <cell r="E42">
            <v>1.5017121212121212</v>
          </cell>
          <cell r="F42">
            <v>1.3514906849315071</v>
          </cell>
          <cell r="G42">
            <v>746790.00000000012</v>
          </cell>
          <cell r="H42">
            <v>1009.2797286000003</v>
          </cell>
          <cell r="I42" t="str">
            <v xml:space="preserve"> </v>
          </cell>
          <cell r="K42">
            <v>1.2</v>
          </cell>
          <cell r="L42">
            <v>1.2258874458874458</v>
          </cell>
          <cell r="M42">
            <v>1.471064935064935</v>
          </cell>
          <cell r="N42">
            <v>1.3514906849315071</v>
          </cell>
          <cell r="O42">
            <v>1405338.421230308</v>
          </cell>
          <cell r="P42">
            <v>1899.301785469112</v>
          </cell>
          <cell r="Q42" t="str">
            <v xml:space="preserve"> </v>
          </cell>
          <cell r="S42">
            <v>1.3</v>
          </cell>
          <cell r="T42">
            <v>1.0396082191780824</v>
          </cell>
          <cell r="U42">
            <v>1.3514906849315071</v>
          </cell>
          <cell r="W42">
            <v>1.08</v>
          </cell>
          <cell r="X42">
            <v>1.0396082191780824</v>
          </cell>
          <cell r="Y42">
            <v>1.1227768767123292</v>
          </cell>
        </row>
        <row r="43">
          <cell r="A43">
            <v>37196</v>
          </cell>
          <cell r="C43">
            <v>1.2250000000000001</v>
          </cell>
          <cell r="D43">
            <v>1.2258874458874458</v>
          </cell>
          <cell r="E43">
            <v>1.5017121212121212</v>
          </cell>
          <cell r="F43">
            <v>1.3514906849315071</v>
          </cell>
          <cell r="G43">
            <v>722700.00000000012</v>
          </cell>
          <cell r="H43">
            <v>976.72231800000031</v>
          </cell>
          <cell r="I43" t="str">
            <v xml:space="preserve"> </v>
          </cell>
          <cell r="K43">
            <v>1.2</v>
          </cell>
          <cell r="L43">
            <v>1.2258874458874458</v>
          </cell>
          <cell r="M43">
            <v>1.471064935064935</v>
          </cell>
          <cell r="N43">
            <v>1.3514906849315071</v>
          </cell>
          <cell r="O43">
            <v>1360004.9237712659</v>
          </cell>
          <cell r="P43">
            <v>1838.0339859378503</v>
          </cell>
          <cell r="Q43" t="str">
            <v xml:space="preserve"> </v>
          </cell>
          <cell r="S43">
            <v>1.3</v>
          </cell>
          <cell r="T43">
            <v>1.0396082191780824</v>
          </cell>
          <cell r="U43">
            <v>1.3514906849315071</v>
          </cell>
          <cell r="W43">
            <v>1.08</v>
          </cell>
          <cell r="X43">
            <v>1.0396082191780824</v>
          </cell>
          <cell r="Y43">
            <v>1.1227768767123292</v>
          </cell>
        </row>
        <row r="44">
          <cell r="A44">
            <v>37226</v>
          </cell>
          <cell r="C44">
            <v>1.2250000000000001</v>
          </cell>
          <cell r="D44">
            <v>1.2258874458874458</v>
          </cell>
          <cell r="E44">
            <v>1.5017121212121212</v>
          </cell>
          <cell r="F44">
            <v>1.3514906849315071</v>
          </cell>
          <cell r="G44">
            <v>746790.00000000012</v>
          </cell>
          <cell r="H44">
            <v>1009.2797286000003</v>
          </cell>
          <cell r="I44">
            <v>11589.539997000003</v>
          </cell>
          <cell r="K44">
            <v>1.2</v>
          </cell>
          <cell r="L44">
            <v>1.2258874458874458</v>
          </cell>
          <cell r="M44">
            <v>1.471064935064935</v>
          </cell>
          <cell r="N44">
            <v>1.3514906849315071</v>
          </cell>
          <cell r="O44">
            <v>1405338.421230308</v>
          </cell>
          <cell r="P44">
            <v>1899.301785469112</v>
          </cell>
          <cell r="Q44">
            <v>18421.22520366135</v>
          </cell>
          <cell r="S44">
            <v>1.3</v>
          </cell>
          <cell r="T44">
            <v>1.0396082191780824</v>
          </cell>
          <cell r="U44">
            <v>1.3514906849315071</v>
          </cell>
          <cell r="W44">
            <v>1.08</v>
          </cell>
          <cell r="X44">
            <v>1.0396082191780824</v>
          </cell>
          <cell r="Y44">
            <v>1.1227768767123292</v>
          </cell>
        </row>
        <row r="45">
          <cell r="A45">
            <v>37257</v>
          </cell>
          <cell r="C45">
            <v>1.2250000000000001</v>
          </cell>
          <cell r="D45">
            <v>1.2258874458874458</v>
          </cell>
          <cell r="E45">
            <v>1.5017121212121212</v>
          </cell>
          <cell r="F45">
            <v>1.3514906849315071</v>
          </cell>
          <cell r="G45">
            <v>746790.00000000012</v>
          </cell>
          <cell r="H45">
            <v>1009.2797286000003</v>
          </cell>
          <cell r="I45" t="str">
            <v xml:space="preserve"> </v>
          </cell>
          <cell r="K45">
            <v>1.2</v>
          </cell>
          <cell r="L45">
            <v>1.2258874458874458</v>
          </cell>
          <cell r="M45">
            <v>1.471064935064935</v>
          </cell>
          <cell r="N45">
            <v>1.3514906849315071</v>
          </cell>
          <cell r="O45">
            <v>1405338.421230308</v>
          </cell>
          <cell r="P45">
            <v>1899.301785469112</v>
          </cell>
          <cell r="Q45" t="str">
            <v xml:space="preserve"> </v>
          </cell>
          <cell r="S45">
            <v>1.3</v>
          </cell>
          <cell r="T45">
            <v>1.0396082191780824</v>
          </cell>
          <cell r="U45">
            <v>1.3514906849315071</v>
          </cell>
          <cell r="W45">
            <v>1.08</v>
          </cell>
          <cell r="X45">
            <v>1.0396082191780824</v>
          </cell>
          <cell r="Y45">
            <v>1.1227768767123292</v>
          </cell>
        </row>
        <row r="46">
          <cell r="A46">
            <v>37288</v>
          </cell>
          <cell r="C46">
            <v>1.2250000000000001</v>
          </cell>
          <cell r="D46">
            <v>1.2258874458874458</v>
          </cell>
          <cell r="E46">
            <v>1.5017121212121212</v>
          </cell>
          <cell r="F46">
            <v>1.3514906849315071</v>
          </cell>
          <cell r="G46">
            <v>674520.00000000012</v>
          </cell>
          <cell r="H46">
            <v>911.60749680000026</v>
          </cell>
          <cell r="I46" t="str">
            <v xml:space="preserve"> </v>
          </cell>
          <cell r="K46">
            <v>1.2</v>
          </cell>
          <cell r="L46">
            <v>1.2258874458874458</v>
          </cell>
          <cell r="M46">
            <v>1.471064935064935</v>
          </cell>
          <cell r="N46">
            <v>1.3514906849315071</v>
          </cell>
          <cell r="O46">
            <v>1269337.9288531817</v>
          </cell>
          <cell r="P46">
            <v>1715.4983868753272</v>
          </cell>
          <cell r="Q46" t="str">
            <v xml:space="preserve"> </v>
          </cell>
          <cell r="S46">
            <v>1.3</v>
          </cell>
          <cell r="T46">
            <v>1.0396082191780824</v>
          </cell>
          <cell r="U46">
            <v>1.3514906849315071</v>
          </cell>
          <cell r="W46">
            <v>1.08</v>
          </cell>
          <cell r="X46">
            <v>1.0396082191780824</v>
          </cell>
          <cell r="Y46">
            <v>1.1227768767123292</v>
          </cell>
        </row>
        <row r="47">
          <cell r="A47">
            <v>37316</v>
          </cell>
          <cell r="C47">
            <v>1.2250000000000001</v>
          </cell>
          <cell r="D47">
            <v>1.2258874458874458</v>
          </cell>
          <cell r="E47">
            <v>1.5017121212121212</v>
          </cell>
          <cell r="F47">
            <v>1.3514906849315071</v>
          </cell>
          <cell r="G47">
            <v>746790.00000000012</v>
          </cell>
          <cell r="H47">
            <v>1009.2797286000003</v>
          </cell>
          <cell r="I47" t="str">
            <v xml:space="preserve"> </v>
          </cell>
          <cell r="K47">
            <v>1.2</v>
          </cell>
          <cell r="L47">
            <v>1.2258874458874458</v>
          </cell>
          <cell r="M47">
            <v>1.471064935064935</v>
          </cell>
          <cell r="N47">
            <v>1.3514906849315071</v>
          </cell>
          <cell r="O47">
            <v>1405338.421230308</v>
          </cell>
          <cell r="P47">
            <v>1899.301785469112</v>
          </cell>
          <cell r="Q47" t="str">
            <v xml:space="preserve"> </v>
          </cell>
          <cell r="S47">
            <v>1.3</v>
          </cell>
          <cell r="T47">
            <v>1.0396082191780824</v>
          </cell>
          <cell r="U47">
            <v>1.3514906849315071</v>
          </cell>
          <cell r="W47">
            <v>1.08</v>
          </cell>
          <cell r="X47">
            <v>1.0396082191780824</v>
          </cell>
          <cell r="Y47">
            <v>1.1227768767123292</v>
          </cell>
        </row>
        <row r="48">
          <cell r="A48">
            <v>37347</v>
          </cell>
          <cell r="C48">
            <v>1.2250000000000001</v>
          </cell>
          <cell r="D48">
            <v>1.2258874458874458</v>
          </cell>
          <cell r="E48">
            <v>1.5017121212121212</v>
          </cell>
          <cell r="F48">
            <v>1.3514906849315071</v>
          </cell>
          <cell r="G48">
            <v>722700.00000000012</v>
          </cell>
          <cell r="H48">
            <v>976.72231800000031</v>
          </cell>
          <cell r="I48" t="str">
            <v xml:space="preserve"> </v>
          </cell>
          <cell r="K48">
            <v>1.2</v>
          </cell>
          <cell r="L48">
            <v>1.2258874458874458</v>
          </cell>
          <cell r="M48">
            <v>1.471064935064935</v>
          </cell>
          <cell r="N48">
            <v>1.3514906849315071</v>
          </cell>
          <cell r="O48">
            <v>1360004.9237712659</v>
          </cell>
          <cell r="P48">
            <v>1838.0339859378503</v>
          </cell>
          <cell r="Q48" t="str">
            <v xml:space="preserve"> </v>
          </cell>
          <cell r="S48">
            <v>1.3</v>
          </cell>
          <cell r="T48">
            <v>1.0396082191780824</v>
          </cell>
          <cell r="U48">
            <v>1.3514906849315071</v>
          </cell>
          <cell r="W48">
            <v>1.08</v>
          </cell>
          <cell r="X48">
            <v>1.0396082191780824</v>
          </cell>
          <cell r="Y48">
            <v>1.1227768767123292</v>
          </cell>
        </row>
        <row r="49">
          <cell r="A49">
            <v>37377</v>
          </cell>
          <cell r="C49">
            <v>1.2250000000000001</v>
          </cell>
          <cell r="D49">
            <v>1.0118398268398265</v>
          </cell>
          <cell r="E49">
            <v>1.2395037878787876</v>
          </cell>
          <cell r="F49">
            <v>1.2395037878787876</v>
          </cell>
          <cell r="G49">
            <v>746790.00000000012</v>
          </cell>
          <cell r="H49">
            <v>925.64903374999994</v>
          </cell>
          <cell r="I49" t="str">
            <v xml:space="preserve"> </v>
          </cell>
          <cell r="K49">
            <v>1.2</v>
          </cell>
          <cell r="L49">
            <v>1.0118398268398265</v>
          </cell>
          <cell r="M49">
            <v>1.2142077922077918</v>
          </cell>
          <cell r="N49">
            <v>1.2142077922077918</v>
          </cell>
          <cell r="O49">
            <v>1405338.421230308</v>
          </cell>
          <cell r="P49">
            <v>1706.372861746836</v>
          </cell>
          <cell r="Q49" t="str">
            <v xml:space="preserve"> </v>
          </cell>
          <cell r="S49">
            <v>1.3</v>
          </cell>
          <cell r="T49">
            <v>1.060400383561644</v>
          </cell>
          <cell r="U49">
            <v>1.3785204986301374</v>
          </cell>
          <cell r="W49">
            <v>1.08</v>
          </cell>
          <cell r="X49">
            <v>1.060400383561644</v>
          </cell>
          <cell r="Y49">
            <v>1.1452324142465755</v>
          </cell>
        </row>
        <row r="50">
          <cell r="A50">
            <v>37408</v>
          </cell>
          <cell r="C50">
            <v>1.2250000000000001</v>
          </cell>
          <cell r="D50">
            <v>1.0118398268398265</v>
          </cell>
          <cell r="E50">
            <v>1.2395037878787876</v>
          </cell>
          <cell r="F50">
            <v>1.2395037878787876</v>
          </cell>
          <cell r="G50">
            <v>722700.00000000012</v>
          </cell>
          <cell r="H50">
            <v>895.78938749999998</v>
          </cell>
          <cell r="I50" t="str">
            <v xml:space="preserve"> </v>
          </cell>
          <cell r="K50">
            <v>1.2</v>
          </cell>
          <cell r="L50">
            <v>1.0118398268398265</v>
          </cell>
          <cell r="M50">
            <v>1.2142077922077918</v>
          </cell>
          <cell r="N50">
            <v>1.2142077922077918</v>
          </cell>
          <cell r="O50">
            <v>1360004.9237712659</v>
          </cell>
          <cell r="P50">
            <v>1651.328575884035</v>
          </cell>
          <cell r="Q50" t="str">
            <v xml:space="preserve"> </v>
          </cell>
          <cell r="S50">
            <v>1.3</v>
          </cell>
          <cell r="T50">
            <v>1.060400383561644</v>
          </cell>
          <cell r="U50">
            <v>1.3785204986301374</v>
          </cell>
          <cell r="W50">
            <v>1.08</v>
          </cell>
          <cell r="X50">
            <v>1.060400383561644</v>
          </cell>
          <cell r="Y50">
            <v>1.1452324142465755</v>
          </cell>
        </row>
        <row r="51">
          <cell r="A51">
            <v>37438</v>
          </cell>
          <cell r="C51">
            <v>1.2250000000000001</v>
          </cell>
          <cell r="D51">
            <v>1.0118398268398265</v>
          </cell>
          <cell r="E51">
            <v>1.2395037878787876</v>
          </cell>
          <cell r="F51">
            <v>1.2395037878787876</v>
          </cell>
          <cell r="G51">
            <v>746790.00000000012</v>
          </cell>
          <cell r="H51">
            <v>925.64903374999994</v>
          </cell>
          <cell r="I51" t="str">
            <v xml:space="preserve"> </v>
          </cell>
          <cell r="K51">
            <v>1.2</v>
          </cell>
          <cell r="L51">
            <v>1.0118398268398265</v>
          </cell>
          <cell r="M51">
            <v>1.2142077922077918</v>
          </cell>
          <cell r="N51">
            <v>1.2142077922077918</v>
          </cell>
          <cell r="O51">
            <v>1405338.421230308</v>
          </cell>
          <cell r="P51">
            <v>1706.372861746836</v>
          </cell>
          <cell r="Q51" t="str">
            <v xml:space="preserve"> </v>
          </cell>
          <cell r="S51">
            <v>1.3</v>
          </cell>
          <cell r="T51">
            <v>1.060400383561644</v>
          </cell>
          <cell r="U51">
            <v>1.3785204986301374</v>
          </cell>
          <cell r="W51">
            <v>1.08</v>
          </cell>
          <cell r="X51">
            <v>1.060400383561644</v>
          </cell>
          <cell r="Y51">
            <v>1.1452324142465755</v>
          </cell>
        </row>
        <row r="52">
          <cell r="A52">
            <v>37469</v>
          </cell>
          <cell r="C52">
            <v>1.2250000000000001</v>
          </cell>
          <cell r="D52">
            <v>1.0118398268398265</v>
          </cell>
          <cell r="E52">
            <v>1.2395037878787876</v>
          </cell>
          <cell r="F52">
            <v>1.2395037878787876</v>
          </cell>
          <cell r="G52">
            <v>746790.00000000012</v>
          </cell>
          <cell r="H52">
            <v>925.64903374999994</v>
          </cell>
          <cell r="I52" t="str">
            <v xml:space="preserve"> </v>
          </cell>
          <cell r="K52">
            <v>1.2</v>
          </cell>
          <cell r="L52">
            <v>1.0118398268398265</v>
          </cell>
          <cell r="M52">
            <v>1.2142077922077918</v>
          </cell>
          <cell r="N52">
            <v>1.2142077922077918</v>
          </cell>
          <cell r="O52">
            <v>1405338.421230308</v>
          </cell>
          <cell r="P52">
            <v>1706.372861746836</v>
          </cell>
          <cell r="Q52" t="str">
            <v xml:space="preserve"> </v>
          </cell>
          <cell r="S52">
            <v>1.3</v>
          </cell>
          <cell r="T52">
            <v>1.060400383561644</v>
          </cell>
          <cell r="U52">
            <v>1.3785204986301374</v>
          </cell>
          <cell r="W52">
            <v>1.08</v>
          </cell>
          <cell r="X52">
            <v>1.060400383561644</v>
          </cell>
          <cell r="Y52">
            <v>1.1452324142465755</v>
          </cell>
        </row>
        <row r="53">
          <cell r="A53">
            <v>37500</v>
          </cell>
          <cell r="C53">
            <v>1.2250000000000001</v>
          </cell>
          <cell r="D53">
            <v>1.0118398268398265</v>
          </cell>
          <cell r="E53">
            <v>1.2395037878787876</v>
          </cell>
          <cell r="F53">
            <v>1.2395037878787876</v>
          </cell>
          <cell r="G53">
            <v>722700.00000000012</v>
          </cell>
          <cell r="H53">
            <v>895.78938749999998</v>
          </cell>
          <cell r="I53" t="str">
            <v xml:space="preserve"> </v>
          </cell>
          <cell r="K53">
            <v>1.2</v>
          </cell>
          <cell r="L53">
            <v>1.0118398268398265</v>
          </cell>
          <cell r="M53">
            <v>1.2142077922077918</v>
          </cell>
          <cell r="N53">
            <v>1.2142077922077918</v>
          </cell>
          <cell r="O53">
            <v>1360004.9237712659</v>
          </cell>
          <cell r="P53">
            <v>1651.328575884035</v>
          </cell>
          <cell r="Q53" t="str">
            <v xml:space="preserve"> </v>
          </cell>
          <cell r="S53">
            <v>1.3</v>
          </cell>
          <cell r="T53">
            <v>1.060400383561644</v>
          </cell>
          <cell r="U53">
            <v>1.3785204986301374</v>
          </cell>
          <cell r="W53">
            <v>1.08</v>
          </cell>
          <cell r="X53">
            <v>1.060400383561644</v>
          </cell>
          <cell r="Y53">
            <v>1.1452324142465755</v>
          </cell>
        </row>
        <row r="54">
          <cell r="A54">
            <v>37530</v>
          </cell>
          <cell r="C54">
            <v>1.2250000000000001</v>
          </cell>
          <cell r="D54">
            <v>1.0118398268398265</v>
          </cell>
          <cell r="E54">
            <v>1.2395037878787876</v>
          </cell>
          <cell r="F54">
            <v>1.2395037878787876</v>
          </cell>
          <cell r="G54">
            <v>746790.00000000012</v>
          </cell>
          <cell r="H54">
            <v>925.64903374999994</v>
          </cell>
          <cell r="I54" t="str">
            <v xml:space="preserve"> </v>
          </cell>
          <cell r="K54">
            <v>1.2</v>
          </cell>
          <cell r="L54">
            <v>1.0118398268398265</v>
          </cell>
          <cell r="M54">
            <v>1.2142077922077918</v>
          </cell>
          <cell r="N54">
            <v>1.2142077922077918</v>
          </cell>
          <cell r="O54">
            <v>1405338.421230308</v>
          </cell>
          <cell r="P54">
            <v>1706.372861746836</v>
          </cell>
          <cell r="Q54" t="str">
            <v xml:space="preserve"> </v>
          </cell>
          <cell r="S54">
            <v>1.3</v>
          </cell>
          <cell r="T54">
            <v>1.060400383561644</v>
          </cell>
          <cell r="U54">
            <v>1.3785204986301374</v>
          </cell>
          <cell r="W54">
            <v>1.08</v>
          </cell>
          <cell r="X54">
            <v>1.060400383561644</v>
          </cell>
          <cell r="Y54">
            <v>1.1452324142465755</v>
          </cell>
        </row>
        <row r="55">
          <cell r="A55">
            <v>37561</v>
          </cell>
          <cell r="C55">
            <v>1.2250000000000001</v>
          </cell>
          <cell r="D55">
            <v>1.0118398268398265</v>
          </cell>
          <cell r="E55">
            <v>1.2395037878787876</v>
          </cell>
          <cell r="F55">
            <v>1.2395037878787876</v>
          </cell>
          <cell r="G55">
            <v>722700.00000000012</v>
          </cell>
          <cell r="H55">
            <v>895.78938749999998</v>
          </cell>
          <cell r="I55" t="str">
            <v xml:space="preserve"> </v>
          </cell>
          <cell r="K55">
            <v>1.2</v>
          </cell>
          <cell r="L55">
            <v>1.0118398268398265</v>
          </cell>
          <cell r="M55">
            <v>1.2142077922077918</v>
          </cell>
          <cell r="N55">
            <v>1.2142077922077918</v>
          </cell>
          <cell r="O55">
            <v>1360004.9237712659</v>
          </cell>
          <cell r="P55">
            <v>1651.328575884035</v>
          </cell>
          <cell r="Q55" t="str">
            <v xml:space="preserve"> </v>
          </cell>
          <cell r="S55">
            <v>1.3</v>
          </cell>
          <cell r="T55">
            <v>1.060400383561644</v>
          </cell>
          <cell r="U55">
            <v>1.3785204986301374</v>
          </cell>
          <cell r="W55">
            <v>1.08</v>
          </cell>
          <cell r="X55">
            <v>1.060400383561644</v>
          </cell>
          <cell r="Y55">
            <v>1.1452324142465755</v>
          </cell>
        </row>
        <row r="56">
          <cell r="A56">
            <v>37591</v>
          </cell>
          <cell r="C56">
            <v>1.2250000000000001</v>
          </cell>
          <cell r="D56">
            <v>1.0118398268398265</v>
          </cell>
          <cell r="E56">
            <v>1.2395037878787876</v>
          </cell>
          <cell r="F56">
            <v>1.2395037878787876</v>
          </cell>
          <cell r="G56">
            <v>746790.00000000012</v>
          </cell>
          <cell r="H56">
            <v>925.64903374999994</v>
          </cell>
          <cell r="I56">
            <v>11222.502603250003</v>
          </cell>
          <cell r="K56">
            <v>1.2</v>
          </cell>
          <cell r="L56">
            <v>1.0118398268398265</v>
          </cell>
          <cell r="M56">
            <v>1.2142077922077918</v>
          </cell>
          <cell r="N56">
            <v>1.2142077922077918</v>
          </cell>
          <cell r="O56">
            <v>1405338.421230308</v>
          </cell>
          <cell r="P56">
            <v>1706.372861746836</v>
          </cell>
          <cell r="Q56">
            <v>20837.985980137692</v>
          </cell>
          <cell r="S56">
            <v>1.3</v>
          </cell>
          <cell r="T56">
            <v>1.060400383561644</v>
          </cell>
          <cell r="U56">
            <v>1.3785204986301374</v>
          </cell>
          <cell r="W56">
            <v>1.08</v>
          </cell>
          <cell r="X56">
            <v>1.060400383561644</v>
          </cell>
          <cell r="Y56">
            <v>1.1452324142465755</v>
          </cell>
        </row>
        <row r="57">
          <cell r="A57">
            <v>37622</v>
          </cell>
          <cell r="C57">
            <v>1.2250000000000001</v>
          </cell>
          <cell r="D57">
            <v>1.0118398268398265</v>
          </cell>
          <cell r="E57">
            <v>1.2395037878787876</v>
          </cell>
          <cell r="F57">
            <v>1.2395037878787876</v>
          </cell>
          <cell r="G57">
            <v>746790.00000000012</v>
          </cell>
          <cell r="H57">
            <v>925.64903374999994</v>
          </cell>
          <cell r="I57" t="str">
            <v xml:space="preserve"> </v>
          </cell>
          <cell r="K57">
            <v>1.2</v>
          </cell>
          <cell r="L57">
            <v>1.0118398268398265</v>
          </cell>
          <cell r="M57">
            <v>1.2142077922077918</v>
          </cell>
          <cell r="N57">
            <v>1.2142077922077918</v>
          </cell>
          <cell r="O57">
            <v>1405338.421230308</v>
          </cell>
          <cell r="P57">
            <v>1706.372861746836</v>
          </cell>
          <cell r="Q57" t="str">
            <v xml:space="preserve"> </v>
          </cell>
          <cell r="S57">
            <v>1.3</v>
          </cell>
          <cell r="T57">
            <v>1.060400383561644</v>
          </cell>
          <cell r="U57">
            <v>1.3785204986301374</v>
          </cell>
          <cell r="W57">
            <v>1.08</v>
          </cell>
          <cell r="X57">
            <v>1.060400383561644</v>
          </cell>
          <cell r="Y57">
            <v>1.1452324142465755</v>
          </cell>
        </row>
        <row r="58">
          <cell r="A58">
            <v>37653</v>
          </cell>
          <cell r="C58">
            <v>1.2250000000000001</v>
          </cell>
          <cell r="D58">
            <v>1.0118398268398265</v>
          </cell>
          <cell r="E58">
            <v>1.2395037878787876</v>
          </cell>
          <cell r="F58">
            <v>1.2395037878787876</v>
          </cell>
          <cell r="G58">
            <v>674520.00000000012</v>
          </cell>
          <cell r="H58">
            <v>836.07009499999992</v>
          </cell>
          <cell r="I58" t="str">
            <v xml:space="preserve"> </v>
          </cell>
          <cell r="K58">
            <v>1.2</v>
          </cell>
          <cell r="L58">
            <v>1.0118398268398265</v>
          </cell>
          <cell r="M58">
            <v>1.2142077922077918</v>
          </cell>
          <cell r="N58">
            <v>1.2142077922077918</v>
          </cell>
          <cell r="O58">
            <v>1269337.9288531817</v>
          </cell>
          <cell r="P58">
            <v>1541.2400041584328</v>
          </cell>
          <cell r="Q58" t="str">
            <v xml:space="preserve"> </v>
          </cell>
          <cell r="S58">
            <v>1.3</v>
          </cell>
          <cell r="T58">
            <v>1.060400383561644</v>
          </cell>
          <cell r="U58">
            <v>1.3785204986301374</v>
          </cell>
          <cell r="W58">
            <v>1.08</v>
          </cell>
          <cell r="X58">
            <v>1.060400383561644</v>
          </cell>
          <cell r="Y58">
            <v>1.1452324142465755</v>
          </cell>
        </row>
        <row r="59">
          <cell r="A59">
            <v>37681</v>
          </cell>
          <cell r="C59">
            <v>1.2250000000000001</v>
          </cell>
          <cell r="D59">
            <v>1.0118398268398265</v>
          </cell>
          <cell r="E59">
            <v>1.2395037878787876</v>
          </cell>
          <cell r="F59">
            <v>1.2395037878787876</v>
          </cell>
          <cell r="G59">
            <v>746790.00000000012</v>
          </cell>
          <cell r="H59">
            <v>925.64903374999994</v>
          </cell>
          <cell r="I59" t="str">
            <v xml:space="preserve"> </v>
          </cell>
          <cell r="K59">
            <v>1.2</v>
          </cell>
          <cell r="L59">
            <v>1.0118398268398265</v>
          </cell>
          <cell r="M59">
            <v>1.2142077922077918</v>
          </cell>
          <cell r="N59">
            <v>1.2142077922077918</v>
          </cell>
          <cell r="O59">
            <v>1405338.421230308</v>
          </cell>
          <cell r="P59">
            <v>1706.372861746836</v>
          </cell>
          <cell r="Q59" t="str">
            <v xml:space="preserve"> </v>
          </cell>
          <cell r="S59">
            <v>1.3</v>
          </cell>
          <cell r="T59">
            <v>1.060400383561644</v>
          </cell>
          <cell r="U59">
            <v>1.3785204986301374</v>
          </cell>
          <cell r="W59">
            <v>1.08</v>
          </cell>
          <cell r="X59">
            <v>1.060400383561644</v>
          </cell>
          <cell r="Y59">
            <v>1.1452324142465755</v>
          </cell>
        </row>
        <row r="60">
          <cell r="A60">
            <v>37712</v>
          </cell>
          <cell r="C60">
            <v>1.2250000000000001</v>
          </cell>
          <cell r="D60">
            <v>1.0118398268398265</v>
          </cell>
          <cell r="E60">
            <v>1.2395037878787876</v>
          </cell>
          <cell r="F60">
            <v>1.2395037878787876</v>
          </cell>
          <cell r="G60">
            <v>722700.00000000012</v>
          </cell>
          <cell r="H60">
            <v>895.78938749999998</v>
          </cell>
          <cell r="I60" t="str">
            <v xml:space="preserve"> </v>
          </cell>
          <cell r="K60">
            <v>1.2</v>
          </cell>
          <cell r="L60">
            <v>1.0118398268398265</v>
          </cell>
          <cell r="M60">
            <v>1.2142077922077918</v>
          </cell>
          <cell r="N60">
            <v>1.2142077922077918</v>
          </cell>
          <cell r="O60">
            <v>1360004.9237712659</v>
          </cell>
          <cell r="P60">
            <v>1651.328575884035</v>
          </cell>
          <cell r="Q60" t="str">
            <v xml:space="preserve"> </v>
          </cell>
          <cell r="S60">
            <v>1.3</v>
          </cell>
          <cell r="T60">
            <v>1.060400383561644</v>
          </cell>
          <cell r="U60">
            <v>1.3785204986301374</v>
          </cell>
          <cell r="W60">
            <v>1.08</v>
          </cell>
          <cell r="X60">
            <v>1.060400383561644</v>
          </cell>
          <cell r="Y60">
            <v>1.1452324142465755</v>
          </cell>
        </row>
        <row r="61">
          <cell r="A61">
            <v>37742</v>
          </cell>
          <cell r="C61">
            <v>1.2250000000000001</v>
          </cell>
          <cell r="D61">
            <v>0.94378787878787862</v>
          </cell>
          <cell r="E61">
            <v>1.1561401515151515</v>
          </cell>
          <cell r="F61">
            <v>1.1681370625315071</v>
          </cell>
          <cell r="G61">
            <v>746790.00000000012</v>
          </cell>
          <cell r="H61">
            <v>872.35307692790423</v>
          </cell>
          <cell r="I61" t="str">
            <v xml:space="preserve"> </v>
          </cell>
          <cell r="K61">
            <v>1.2</v>
          </cell>
          <cell r="L61">
            <v>0.94378787878787862</v>
          </cell>
          <cell r="M61">
            <v>1.1325454545454543</v>
          </cell>
          <cell r="N61">
            <v>1.1681370625315071</v>
          </cell>
          <cell r="O61">
            <v>1405338.421230308</v>
          </cell>
          <cell r="P61">
            <v>1641.6278952386376</v>
          </cell>
          <cell r="Q61" t="str">
            <v xml:space="preserve"> </v>
          </cell>
          <cell r="S61">
            <v>1.3</v>
          </cell>
          <cell r="T61">
            <v>1.0816083912328769</v>
          </cell>
          <cell r="U61">
            <v>1.40609090860274</v>
          </cell>
          <cell r="W61">
            <v>1.08</v>
          </cell>
          <cell r="X61">
            <v>1.0816083912328769</v>
          </cell>
          <cell r="Y61">
            <v>1.1681370625315071</v>
          </cell>
        </row>
        <row r="62">
          <cell r="A62">
            <v>37773</v>
          </cell>
          <cell r="C62">
            <v>1.2250000000000001</v>
          </cell>
          <cell r="D62">
            <v>0.94378787878787862</v>
          </cell>
          <cell r="E62">
            <v>1.1561401515151515</v>
          </cell>
          <cell r="F62">
            <v>1.1681370625315071</v>
          </cell>
          <cell r="G62">
            <v>722700.00000000012</v>
          </cell>
          <cell r="H62">
            <v>844.21265509152033</v>
          </cell>
          <cell r="I62" t="str">
            <v xml:space="preserve"> </v>
          </cell>
          <cell r="K62">
            <v>1.2</v>
          </cell>
          <cell r="L62">
            <v>0.94378787878787862</v>
          </cell>
          <cell r="M62">
            <v>1.1325454545454543</v>
          </cell>
          <cell r="N62">
            <v>1.1681370625315071</v>
          </cell>
          <cell r="O62">
            <v>1360004.9237712659</v>
          </cell>
          <cell r="P62">
            <v>1588.6721566825527</v>
          </cell>
          <cell r="Q62" t="str">
            <v xml:space="preserve"> </v>
          </cell>
          <cell r="S62">
            <v>1.3</v>
          </cell>
          <cell r="T62">
            <v>1.0816083912328769</v>
          </cell>
          <cell r="U62">
            <v>1.40609090860274</v>
          </cell>
          <cell r="W62">
            <v>1.08</v>
          </cell>
          <cell r="X62">
            <v>1.0816083912328769</v>
          </cell>
          <cell r="Y62">
            <v>1.1681370625315071</v>
          </cell>
        </row>
        <row r="63">
          <cell r="A63">
            <v>37803</v>
          </cell>
          <cell r="C63">
            <v>1.2250000000000001</v>
          </cell>
          <cell r="D63">
            <v>0.94378787878787862</v>
          </cell>
          <cell r="E63">
            <v>1.1561401515151515</v>
          </cell>
          <cell r="F63">
            <v>1.1681370625315071</v>
          </cell>
          <cell r="G63">
            <v>746790.00000000012</v>
          </cell>
          <cell r="H63">
            <v>872.35307692790423</v>
          </cell>
          <cell r="I63" t="str">
            <v xml:space="preserve"> </v>
          </cell>
          <cell r="K63">
            <v>1.2</v>
          </cell>
          <cell r="L63">
            <v>0.94378787878787862</v>
          </cell>
          <cell r="M63">
            <v>1.1325454545454543</v>
          </cell>
          <cell r="N63">
            <v>1.1681370625315071</v>
          </cell>
          <cell r="O63">
            <v>1405338.421230308</v>
          </cell>
          <cell r="P63">
            <v>1641.6278952386376</v>
          </cell>
          <cell r="Q63" t="str">
            <v xml:space="preserve"> </v>
          </cell>
          <cell r="S63">
            <v>1.3</v>
          </cell>
          <cell r="T63">
            <v>1.0816083912328769</v>
          </cell>
          <cell r="U63">
            <v>1.40609090860274</v>
          </cell>
          <cell r="W63">
            <v>1.08</v>
          </cell>
          <cell r="X63">
            <v>1.0816083912328769</v>
          </cell>
          <cell r="Y63">
            <v>1.1681370625315071</v>
          </cell>
        </row>
        <row r="64">
          <cell r="A64">
            <v>37834</v>
          </cell>
          <cell r="C64">
            <v>1.2250000000000001</v>
          </cell>
          <cell r="D64">
            <v>0.94378787878787862</v>
          </cell>
          <cell r="E64">
            <v>1.1561401515151515</v>
          </cell>
          <cell r="F64">
            <v>1.1681370625315071</v>
          </cell>
          <cell r="G64">
            <v>746790.00000000012</v>
          </cell>
          <cell r="H64">
            <v>872.35307692790423</v>
          </cell>
          <cell r="I64" t="str">
            <v xml:space="preserve"> </v>
          </cell>
          <cell r="K64">
            <v>1.2</v>
          </cell>
          <cell r="L64">
            <v>0.94378787878787862</v>
          </cell>
          <cell r="M64">
            <v>1.1325454545454543</v>
          </cell>
          <cell r="N64">
            <v>1.1681370625315071</v>
          </cell>
          <cell r="O64">
            <v>1405338.421230308</v>
          </cell>
          <cell r="P64">
            <v>1641.6278952386376</v>
          </cell>
          <cell r="Q64" t="str">
            <v xml:space="preserve"> </v>
          </cell>
          <cell r="S64">
            <v>1.3</v>
          </cell>
          <cell r="T64">
            <v>1.0816083912328769</v>
          </cell>
          <cell r="U64">
            <v>1.40609090860274</v>
          </cell>
          <cell r="W64">
            <v>1.08</v>
          </cell>
          <cell r="X64">
            <v>1.0816083912328769</v>
          </cell>
          <cell r="Y64">
            <v>1.1681370625315071</v>
          </cell>
        </row>
        <row r="65">
          <cell r="A65">
            <v>37865</v>
          </cell>
          <cell r="C65">
            <v>1.2250000000000001</v>
          </cell>
          <cell r="D65">
            <v>0.94378787878787862</v>
          </cell>
          <cell r="E65">
            <v>1.1561401515151515</v>
          </cell>
          <cell r="F65">
            <v>1.1681370625315071</v>
          </cell>
          <cell r="G65">
            <v>722700.00000000012</v>
          </cell>
          <cell r="H65">
            <v>844.21265509152033</v>
          </cell>
          <cell r="I65" t="str">
            <v xml:space="preserve"> </v>
          </cell>
          <cell r="K65">
            <v>1.2</v>
          </cell>
          <cell r="L65">
            <v>0.94378787878787862</v>
          </cell>
          <cell r="M65">
            <v>1.1325454545454543</v>
          </cell>
          <cell r="N65">
            <v>1.1681370625315071</v>
          </cell>
          <cell r="O65">
            <v>1360004.9237712659</v>
          </cell>
          <cell r="P65">
            <v>1588.6721566825527</v>
          </cell>
          <cell r="Q65" t="str">
            <v xml:space="preserve"> </v>
          </cell>
          <cell r="S65">
            <v>1.3</v>
          </cell>
          <cell r="T65">
            <v>1.0816083912328769</v>
          </cell>
          <cell r="U65">
            <v>1.40609090860274</v>
          </cell>
          <cell r="W65">
            <v>1.08</v>
          </cell>
          <cell r="X65">
            <v>1.0816083912328769</v>
          </cell>
          <cell r="Y65">
            <v>1.1681370625315071</v>
          </cell>
        </row>
        <row r="66">
          <cell r="A66">
            <v>37895</v>
          </cell>
          <cell r="C66">
            <v>1.2250000000000001</v>
          </cell>
          <cell r="D66">
            <v>0.94378787878787862</v>
          </cell>
          <cell r="E66">
            <v>1.1561401515151515</v>
          </cell>
          <cell r="F66">
            <v>1.1681370625315071</v>
          </cell>
          <cell r="G66">
            <v>746790.00000000012</v>
          </cell>
          <cell r="H66">
            <v>872.35307692790423</v>
          </cell>
          <cell r="I66" t="str">
            <v xml:space="preserve"> </v>
          </cell>
          <cell r="K66">
            <v>1.2</v>
          </cell>
          <cell r="L66">
            <v>0.94378787878787862</v>
          </cell>
          <cell r="M66">
            <v>1.1325454545454543</v>
          </cell>
          <cell r="N66">
            <v>1.1681370625315071</v>
          </cell>
          <cell r="O66">
            <v>1405338.421230308</v>
          </cell>
          <cell r="P66">
            <v>1641.6278952386376</v>
          </cell>
          <cell r="Q66" t="str">
            <v xml:space="preserve"> </v>
          </cell>
          <cell r="S66">
            <v>1.3</v>
          </cell>
          <cell r="T66">
            <v>1.0816083912328769</v>
          </cell>
          <cell r="U66">
            <v>1.40609090860274</v>
          </cell>
          <cell r="W66">
            <v>1.08</v>
          </cell>
          <cell r="X66">
            <v>1.0816083912328769</v>
          </cell>
          <cell r="Y66">
            <v>1.1681370625315071</v>
          </cell>
        </row>
        <row r="67">
          <cell r="A67">
            <v>37926</v>
          </cell>
          <cell r="C67">
            <v>1.2250000000000001</v>
          </cell>
          <cell r="D67">
            <v>0.94378787878787862</v>
          </cell>
          <cell r="E67">
            <v>1.1561401515151515</v>
          </cell>
          <cell r="F67">
            <v>1.1681370625315071</v>
          </cell>
          <cell r="G67">
            <v>722700.00000000012</v>
          </cell>
          <cell r="H67">
            <v>844.21265509152033</v>
          </cell>
          <cell r="I67" t="str">
            <v xml:space="preserve"> </v>
          </cell>
          <cell r="K67">
            <v>1.2</v>
          </cell>
          <cell r="L67">
            <v>0.94378787878787862</v>
          </cell>
          <cell r="M67">
            <v>1.1325454545454543</v>
          </cell>
          <cell r="N67">
            <v>1.1681370625315071</v>
          </cell>
          <cell r="O67">
            <v>1360004.9237712659</v>
          </cell>
          <cell r="P67">
            <v>1588.6721566825527</v>
          </cell>
          <cell r="Q67" t="str">
            <v xml:space="preserve"> </v>
          </cell>
          <cell r="S67">
            <v>1.3</v>
          </cell>
          <cell r="T67">
            <v>1.0816083912328769</v>
          </cell>
          <cell r="U67">
            <v>1.40609090860274</v>
          </cell>
          <cell r="W67">
            <v>1.08</v>
          </cell>
          <cell r="X67">
            <v>1.0816083912328769</v>
          </cell>
          <cell r="Y67">
            <v>1.1681370625315071</v>
          </cell>
        </row>
        <row r="68">
          <cell r="A68">
            <v>37956</v>
          </cell>
          <cell r="C68">
            <v>1.2250000000000001</v>
          </cell>
          <cell r="D68">
            <v>0.94378787878787862</v>
          </cell>
          <cell r="E68">
            <v>1.1561401515151515</v>
          </cell>
          <cell r="F68">
            <v>1.1681370625315071</v>
          </cell>
          <cell r="G68">
            <v>746790.00000000012</v>
          </cell>
          <cell r="H68">
            <v>872.35307692790423</v>
          </cell>
          <cell r="I68">
            <v>10477.56089991408</v>
          </cell>
          <cell r="K68">
            <v>1.2</v>
          </cell>
          <cell r="L68">
            <v>0.94378787878787862</v>
          </cell>
          <cell r="M68">
            <v>1.1325454545454543</v>
          </cell>
          <cell r="N68">
            <v>1.1681370625315071</v>
          </cell>
          <cell r="O68">
            <v>1405338.421230308</v>
          </cell>
          <cell r="P68">
            <v>1641.6278952386376</v>
          </cell>
          <cell r="Q68">
            <v>19579.470249776987</v>
          </cell>
          <cell r="S68">
            <v>1.3</v>
          </cell>
          <cell r="T68">
            <v>1.0816083912328769</v>
          </cell>
          <cell r="U68">
            <v>1.40609090860274</v>
          </cell>
          <cell r="W68">
            <v>1.08</v>
          </cell>
          <cell r="X68">
            <v>1.0816083912328769</v>
          </cell>
          <cell r="Y68">
            <v>1.1681370625315071</v>
          </cell>
        </row>
        <row r="69">
          <cell r="A69">
            <v>37987</v>
          </cell>
          <cell r="C69">
            <v>1.2250000000000001</v>
          </cell>
          <cell r="D69">
            <v>0.94378787878787862</v>
          </cell>
          <cell r="E69">
            <v>1.1561401515151515</v>
          </cell>
          <cell r="F69">
            <v>1.1681370625315071</v>
          </cell>
          <cell r="G69">
            <v>746790.00000000012</v>
          </cell>
          <cell r="H69">
            <v>872.35307692790423</v>
          </cell>
          <cell r="I69" t="str">
            <v xml:space="preserve"> </v>
          </cell>
          <cell r="K69">
            <v>1.2</v>
          </cell>
          <cell r="L69">
            <v>0.94378787878787862</v>
          </cell>
          <cell r="M69">
            <v>1.1325454545454543</v>
          </cell>
          <cell r="N69">
            <v>1.1681370625315071</v>
          </cell>
          <cell r="O69">
            <v>1405338.421230308</v>
          </cell>
          <cell r="P69">
            <v>1641.6278952386376</v>
          </cell>
          <cell r="Q69" t="str">
            <v xml:space="preserve"> </v>
          </cell>
          <cell r="S69">
            <v>1.3</v>
          </cell>
          <cell r="T69">
            <v>1.0816083912328769</v>
          </cell>
          <cell r="U69">
            <v>1.40609090860274</v>
          </cell>
          <cell r="W69">
            <v>1.08</v>
          </cell>
          <cell r="X69">
            <v>1.0816083912328769</v>
          </cell>
          <cell r="Y69">
            <v>1.1681370625315071</v>
          </cell>
        </row>
        <row r="70">
          <cell r="A70">
            <v>38018</v>
          </cell>
          <cell r="C70">
            <v>1.2250000000000001</v>
          </cell>
          <cell r="D70">
            <v>0.94378787878787862</v>
          </cell>
          <cell r="E70">
            <v>1.1561401515151515</v>
          </cell>
          <cell r="F70">
            <v>1.1681370625315071</v>
          </cell>
          <cell r="G70">
            <v>698610.00000000012</v>
          </cell>
          <cell r="H70">
            <v>816.07223325513633</v>
          </cell>
          <cell r="I70" t="str">
            <v xml:space="preserve"> </v>
          </cell>
          <cell r="K70">
            <v>1.2</v>
          </cell>
          <cell r="L70">
            <v>0.94378787878787862</v>
          </cell>
          <cell r="M70">
            <v>1.1325454545454543</v>
          </cell>
          <cell r="N70">
            <v>1.1681370625315071</v>
          </cell>
          <cell r="O70">
            <v>1314671.4263122235</v>
          </cell>
          <cell r="P70">
            <v>1535.7164181264675</v>
          </cell>
          <cell r="Q70" t="str">
            <v xml:space="preserve"> </v>
          </cell>
          <cell r="S70">
            <v>1.3</v>
          </cell>
          <cell r="T70">
            <v>1.0816083912328769</v>
          </cell>
          <cell r="U70">
            <v>1.40609090860274</v>
          </cell>
          <cell r="W70">
            <v>1.08</v>
          </cell>
          <cell r="X70">
            <v>1.0816083912328769</v>
          </cell>
          <cell r="Y70">
            <v>1.1681370625315071</v>
          </cell>
        </row>
        <row r="71">
          <cell r="A71">
            <v>38047</v>
          </cell>
          <cell r="C71">
            <v>1.2250000000000001</v>
          </cell>
          <cell r="D71">
            <v>0.94378787878787862</v>
          </cell>
          <cell r="E71">
            <v>1.1561401515151515</v>
          </cell>
          <cell r="F71">
            <v>1.1681370625315071</v>
          </cell>
          <cell r="G71">
            <v>746790.00000000012</v>
          </cell>
          <cell r="H71">
            <v>872.35307692790423</v>
          </cell>
          <cell r="I71" t="str">
            <v xml:space="preserve"> </v>
          </cell>
          <cell r="K71">
            <v>1.2</v>
          </cell>
          <cell r="L71">
            <v>0.94378787878787862</v>
          </cell>
          <cell r="M71">
            <v>1.1325454545454543</v>
          </cell>
          <cell r="N71">
            <v>1.1681370625315071</v>
          </cell>
          <cell r="O71">
            <v>1405338.421230308</v>
          </cell>
          <cell r="P71">
            <v>1641.6278952386376</v>
          </cell>
          <cell r="Q71" t="str">
            <v xml:space="preserve"> </v>
          </cell>
          <cell r="S71">
            <v>1.3</v>
          </cell>
          <cell r="T71">
            <v>1.0816083912328769</v>
          </cell>
          <cell r="U71">
            <v>1.40609090860274</v>
          </cell>
          <cell r="W71">
            <v>1.08</v>
          </cell>
          <cell r="X71">
            <v>1.0816083912328769</v>
          </cell>
          <cell r="Y71">
            <v>1.1681370625315071</v>
          </cell>
        </row>
        <row r="72">
          <cell r="A72">
            <v>38078</v>
          </cell>
          <cell r="C72">
            <v>1.2250000000000001</v>
          </cell>
          <cell r="D72">
            <v>0.94378787878787862</v>
          </cell>
          <cell r="E72">
            <v>1.1561401515151515</v>
          </cell>
          <cell r="F72">
            <v>1.1681370625315071</v>
          </cell>
          <cell r="G72">
            <v>722700.00000000012</v>
          </cell>
          <cell r="H72">
            <v>844.21265509152033</v>
          </cell>
          <cell r="I72" t="str">
            <v xml:space="preserve"> </v>
          </cell>
          <cell r="K72">
            <v>1.2</v>
          </cell>
          <cell r="L72">
            <v>0.94378787878787862</v>
          </cell>
          <cell r="M72">
            <v>1.1325454545454543</v>
          </cell>
          <cell r="N72">
            <v>1.1681370625315071</v>
          </cell>
          <cell r="O72">
            <v>1360004.9237712659</v>
          </cell>
          <cell r="P72">
            <v>1588.6721566825527</v>
          </cell>
          <cell r="Q72" t="str">
            <v xml:space="preserve"> </v>
          </cell>
          <cell r="S72">
            <v>1.3</v>
          </cell>
          <cell r="T72">
            <v>1.0816083912328769</v>
          </cell>
          <cell r="U72">
            <v>1.40609090860274</v>
          </cell>
          <cell r="W72">
            <v>1.08</v>
          </cell>
          <cell r="X72">
            <v>1.0816083912328769</v>
          </cell>
          <cell r="Y72">
            <v>1.1681370625315071</v>
          </cell>
        </row>
        <row r="73">
          <cell r="A73">
            <v>38108</v>
          </cell>
          <cell r="C73">
            <v>1.2250000000000001</v>
          </cell>
          <cell r="D73">
            <v>0.92099567099567048</v>
          </cell>
          <cell r="E73">
            <v>1.1282196969696965</v>
          </cell>
          <cell r="F73">
            <v>1.1914998037821374</v>
          </cell>
          <cell r="G73">
            <v>746790.00000000012</v>
          </cell>
          <cell r="H73">
            <v>889.8001384664625</v>
          </cell>
          <cell r="I73" t="str">
            <v xml:space="preserve"> </v>
          </cell>
          <cell r="K73">
            <v>1.2</v>
          </cell>
          <cell r="L73">
            <v>0.92099567099567048</v>
          </cell>
          <cell r="M73">
            <v>1.1051948051948046</v>
          </cell>
          <cell r="N73">
            <v>1.1914998037821374</v>
          </cell>
          <cell r="O73">
            <v>1405338.421230308</v>
          </cell>
          <cell r="P73">
            <v>1674.4604531434106</v>
          </cell>
          <cell r="Q73" t="str">
            <v xml:space="preserve"> </v>
          </cell>
          <cell r="S73">
            <v>1.3</v>
          </cell>
          <cell r="T73">
            <v>1.1032405590575345</v>
          </cell>
          <cell r="U73">
            <v>1.4342127267747948</v>
          </cell>
          <cell r="W73">
            <v>1.08</v>
          </cell>
          <cell r="X73">
            <v>1.1032405590575345</v>
          </cell>
          <cell r="Y73">
            <v>1.1914998037821374</v>
          </cell>
        </row>
        <row r="74">
          <cell r="A74">
            <v>38139</v>
          </cell>
          <cell r="C74">
            <v>1.2250000000000001</v>
          </cell>
          <cell r="D74">
            <v>0.92099567099567048</v>
          </cell>
          <cell r="E74">
            <v>1.1282196969696965</v>
          </cell>
          <cell r="F74">
            <v>1.1914998037821374</v>
          </cell>
          <cell r="G74">
            <v>722700.00000000012</v>
          </cell>
          <cell r="H74">
            <v>861.09690819335071</v>
          </cell>
          <cell r="I74" t="str">
            <v xml:space="preserve"> </v>
          </cell>
          <cell r="K74">
            <v>1.2</v>
          </cell>
          <cell r="L74">
            <v>0.92099567099567048</v>
          </cell>
          <cell r="M74">
            <v>1.1051948051948046</v>
          </cell>
          <cell r="N74">
            <v>1.1914998037821374</v>
          </cell>
          <cell r="O74">
            <v>1360004.9237712659</v>
          </cell>
          <cell r="P74">
            <v>1620.4455998162041</v>
          </cell>
          <cell r="Q74" t="str">
            <v xml:space="preserve"> </v>
          </cell>
          <cell r="S74">
            <v>1.3</v>
          </cell>
          <cell r="T74">
            <v>1.1032405590575345</v>
          </cell>
          <cell r="U74">
            <v>1.4342127267747948</v>
          </cell>
          <cell r="W74">
            <v>1.08</v>
          </cell>
          <cell r="X74">
            <v>1.1032405590575345</v>
          </cell>
          <cell r="Y74">
            <v>1.1914998037821374</v>
          </cell>
        </row>
        <row r="75">
          <cell r="A75">
            <v>38169</v>
          </cell>
          <cell r="C75">
            <v>1.2250000000000001</v>
          </cell>
          <cell r="D75">
            <v>0.92099567099567048</v>
          </cell>
          <cell r="E75">
            <v>1.1282196969696965</v>
          </cell>
          <cell r="F75">
            <v>1.1914998037821374</v>
          </cell>
          <cell r="G75">
            <v>746790.00000000012</v>
          </cell>
          <cell r="H75">
            <v>889.8001384664625</v>
          </cell>
          <cell r="I75" t="str">
            <v xml:space="preserve"> </v>
          </cell>
          <cell r="K75">
            <v>1.2</v>
          </cell>
          <cell r="L75">
            <v>0.92099567099567048</v>
          </cell>
          <cell r="M75">
            <v>1.1051948051948046</v>
          </cell>
          <cell r="N75">
            <v>1.1914998037821374</v>
          </cell>
          <cell r="O75">
            <v>1405338.421230308</v>
          </cell>
          <cell r="P75">
            <v>1674.4604531434106</v>
          </cell>
          <cell r="Q75" t="str">
            <v xml:space="preserve"> </v>
          </cell>
          <cell r="S75">
            <v>1.3</v>
          </cell>
          <cell r="T75">
            <v>1.1032405590575345</v>
          </cell>
          <cell r="U75">
            <v>1.4342127267747948</v>
          </cell>
          <cell r="W75">
            <v>1.08</v>
          </cell>
          <cell r="X75">
            <v>1.1032405590575345</v>
          </cell>
          <cell r="Y75">
            <v>1.1914998037821374</v>
          </cell>
        </row>
        <row r="76">
          <cell r="A76">
            <v>38200</v>
          </cell>
          <cell r="C76">
            <v>1.2250000000000001</v>
          </cell>
          <cell r="D76">
            <v>0.92099567099567048</v>
          </cell>
          <cell r="E76">
            <v>1.1282196969696965</v>
          </cell>
          <cell r="F76">
            <v>1.1914998037821374</v>
          </cell>
          <cell r="G76">
            <v>746790.00000000012</v>
          </cell>
          <cell r="H76">
            <v>889.8001384664625</v>
          </cell>
          <cell r="I76" t="str">
            <v xml:space="preserve"> </v>
          </cell>
          <cell r="K76">
            <v>1.2</v>
          </cell>
          <cell r="L76">
            <v>0.92099567099567048</v>
          </cell>
          <cell r="M76">
            <v>1.1051948051948046</v>
          </cell>
          <cell r="N76">
            <v>1.1914998037821374</v>
          </cell>
          <cell r="O76">
            <v>1405338.421230308</v>
          </cell>
          <cell r="P76">
            <v>1674.4604531434106</v>
          </cell>
          <cell r="Q76" t="str">
            <v xml:space="preserve"> </v>
          </cell>
          <cell r="S76">
            <v>1.3</v>
          </cell>
          <cell r="T76">
            <v>1.1032405590575345</v>
          </cell>
          <cell r="U76">
            <v>1.4342127267747948</v>
          </cell>
          <cell r="W76">
            <v>1.08</v>
          </cell>
          <cell r="X76">
            <v>1.1032405590575345</v>
          </cell>
          <cell r="Y76">
            <v>1.1914998037821374</v>
          </cell>
        </row>
        <row r="77">
          <cell r="A77">
            <v>38231</v>
          </cell>
          <cell r="C77">
            <v>1.2250000000000001</v>
          </cell>
          <cell r="D77">
            <v>0.92099567099567048</v>
          </cell>
          <cell r="E77">
            <v>1.1282196969696965</v>
          </cell>
          <cell r="F77">
            <v>1.1914998037821374</v>
          </cell>
          <cell r="G77">
            <v>722700.00000000012</v>
          </cell>
          <cell r="H77">
            <v>861.09690819335071</v>
          </cell>
          <cell r="I77" t="str">
            <v xml:space="preserve"> </v>
          </cell>
          <cell r="K77">
            <v>1.2</v>
          </cell>
          <cell r="L77">
            <v>0.92099567099567048</v>
          </cell>
          <cell r="M77">
            <v>1.1051948051948046</v>
          </cell>
          <cell r="N77">
            <v>1.1914998037821374</v>
          </cell>
          <cell r="O77">
            <v>1360004.9237712659</v>
          </cell>
          <cell r="P77">
            <v>1620.4455998162041</v>
          </cell>
          <cell r="Q77" t="str">
            <v xml:space="preserve"> </v>
          </cell>
          <cell r="S77">
            <v>1.3</v>
          </cell>
          <cell r="T77">
            <v>1.1032405590575345</v>
          </cell>
          <cell r="U77">
            <v>1.4342127267747948</v>
          </cell>
          <cell r="W77">
            <v>1.08</v>
          </cell>
          <cell r="X77">
            <v>1.1032405590575345</v>
          </cell>
          <cell r="Y77">
            <v>1.1914998037821374</v>
          </cell>
        </row>
        <row r="78">
          <cell r="A78">
            <v>38261</v>
          </cell>
          <cell r="C78">
            <v>1.2250000000000001</v>
          </cell>
          <cell r="D78">
            <v>0.92099567099567048</v>
          </cell>
          <cell r="E78">
            <v>1.1282196969696965</v>
          </cell>
          <cell r="F78">
            <v>1.1914998037821374</v>
          </cell>
          <cell r="G78">
            <v>746790.00000000012</v>
          </cell>
          <cell r="H78">
            <v>889.8001384664625</v>
          </cell>
          <cell r="I78" t="str">
            <v xml:space="preserve"> </v>
          </cell>
          <cell r="K78">
            <v>1.2</v>
          </cell>
          <cell r="L78">
            <v>0.92099567099567048</v>
          </cell>
          <cell r="M78">
            <v>1.1051948051948046</v>
          </cell>
          <cell r="N78">
            <v>1.1914998037821374</v>
          </cell>
          <cell r="O78">
            <v>1405338.421230308</v>
          </cell>
          <cell r="P78">
            <v>1674.4604531434106</v>
          </cell>
          <cell r="Q78" t="str">
            <v xml:space="preserve"> </v>
          </cell>
          <cell r="S78">
            <v>1.3</v>
          </cell>
          <cell r="T78">
            <v>1.1032405590575345</v>
          </cell>
          <cell r="U78">
            <v>1.4342127267747948</v>
          </cell>
          <cell r="W78">
            <v>1.08</v>
          </cell>
          <cell r="X78">
            <v>1.1032405590575345</v>
          </cell>
          <cell r="Y78">
            <v>1.1914998037821374</v>
          </cell>
        </row>
        <row r="79">
          <cell r="A79">
            <v>38292</v>
          </cell>
          <cell r="C79">
            <v>1.2250000000000001</v>
          </cell>
          <cell r="D79">
            <v>0.92099567099567048</v>
          </cell>
          <cell r="E79">
            <v>1.1282196969696965</v>
          </cell>
          <cell r="F79">
            <v>1.1914998037821374</v>
          </cell>
          <cell r="G79">
            <v>722700.00000000012</v>
          </cell>
          <cell r="H79">
            <v>861.09690819335071</v>
          </cell>
          <cell r="I79" t="str">
            <v xml:space="preserve"> </v>
          </cell>
          <cell r="K79">
            <v>1.2</v>
          </cell>
          <cell r="L79">
            <v>0.92099567099567048</v>
          </cell>
          <cell r="M79">
            <v>1.1051948051948046</v>
          </cell>
          <cell r="N79">
            <v>1.1914998037821374</v>
          </cell>
          <cell r="O79">
            <v>1360004.9237712659</v>
          </cell>
          <cell r="P79">
            <v>1620.4455998162041</v>
          </cell>
          <cell r="Q79" t="str">
            <v xml:space="preserve"> </v>
          </cell>
          <cell r="S79">
            <v>1.3</v>
          </cell>
          <cell r="T79">
            <v>1.1032405590575345</v>
          </cell>
          <cell r="U79">
            <v>1.4342127267747948</v>
          </cell>
          <cell r="W79">
            <v>1.08</v>
          </cell>
          <cell r="X79">
            <v>1.1032405590575345</v>
          </cell>
          <cell r="Y79">
            <v>1.1914998037821374</v>
          </cell>
        </row>
        <row r="80">
          <cell r="A80">
            <v>38322</v>
          </cell>
          <cell r="C80">
            <v>1.2250000000000001</v>
          </cell>
          <cell r="D80">
            <v>0.92099567099567048</v>
          </cell>
          <cell r="E80">
            <v>1.1282196969696965</v>
          </cell>
          <cell r="F80">
            <v>1.1914998037821374</v>
          </cell>
          <cell r="G80">
            <v>746790.00000000012</v>
          </cell>
          <cell r="H80">
            <v>889.8001384664625</v>
          </cell>
          <cell r="I80">
            <v>10437.282459114829</v>
          </cell>
          <cell r="K80">
            <v>1.2</v>
          </cell>
          <cell r="L80">
            <v>0.92099567099567048</v>
          </cell>
          <cell r="M80">
            <v>1.1051948051948046</v>
          </cell>
          <cell r="N80">
            <v>1.1914998037821374</v>
          </cell>
          <cell r="O80">
            <v>1405338.421230308</v>
          </cell>
          <cell r="P80">
            <v>1674.4604531434106</v>
          </cell>
          <cell r="Q80">
            <v>19641.283430451964</v>
          </cell>
          <cell r="S80">
            <v>1.3</v>
          </cell>
          <cell r="T80">
            <v>1.1032405590575345</v>
          </cell>
          <cell r="U80">
            <v>1.4342127267747948</v>
          </cell>
          <cell r="W80">
            <v>1.08</v>
          </cell>
          <cell r="X80">
            <v>1.1032405590575345</v>
          </cell>
          <cell r="Y80">
            <v>1.1914998037821374</v>
          </cell>
        </row>
        <row r="81">
          <cell r="A81">
            <v>38353</v>
          </cell>
          <cell r="C81">
            <v>1.2250000000000001</v>
          </cell>
          <cell r="D81">
            <v>0.92099567099567048</v>
          </cell>
          <cell r="E81">
            <v>1.1282196969696965</v>
          </cell>
          <cell r="F81">
            <v>1.1914998037821374</v>
          </cell>
          <cell r="G81">
            <v>746790.00000000012</v>
          </cell>
          <cell r="H81">
            <v>889.8001384664625</v>
          </cell>
          <cell r="I81" t="str">
            <v xml:space="preserve"> </v>
          </cell>
          <cell r="K81">
            <v>1.2</v>
          </cell>
          <cell r="L81">
            <v>0.92099567099567048</v>
          </cell>
          <cell r="M81">
            <v>1.1051948051948046</v>
          </cell>
          <cell r="N81">
            <v>1.1914998037821374</v>
          </cell>
          <cell r="O81">
            <v>1405338.421230308</v>
          </cell>
          <cell r="P81">
            <v>1674.4604531434106</v>
          </cell>
          <cell r="Q81" t="str">
            <v xml:space="preserve"> </v>
          </cell>
          <cell r="S81">
            <v>1.3</v>
          </cell>
          <cell r="T81">
            <v>1.1032405590575345</v>
          </cell>
          <cell r="U81">
            <v>1.4342127267747948</v>
          </cell>
          <cell r="W81">
            <v>1.08</v>
          </cell>
          <cell r="X81">
            <v>1.1032405590575345</v>
          </cell>
          <cell r="Y81">
            <v>1.1914998037821374</v>
          </cell>
        </row>
        <row r="82">
          <cell r="A82">
            <v>38384</v>
          </cell>
          <cell r="C82">
            <v>1.2250000000000001</v>
          </cell>
          <cell r="D82">
            <v>0.92099567099567048</v>
          </cell>
          <cell r="E82">
            <v>1.1282196969696965</v>
          </cell>
          <cell r="F82">
            <v>1.1914998037821374</v>
          </cell>
          <cell r="G82">
            <v>674520.00000000012</v>
          </cell>
          <cell r="H82">
            <v>803.69044764712748</v>
          </cell>
          <cell r="I82" t="str">
            <v xml:space="preserve"> </v>
          </cell>
          <cell r="K82">
            <v>1.2</v>
          </cell>
          <cell r="L82">
            <v>0.92099567099567048</v>
          </cell>
          <cell r="M82">
            <v>1.1051948051948046</v>
          </cell>
          <cell r="N82">
            <v>1.1914998037821374</v>
          </cell>
          <cell r="O82">
            <v>1269337.9288531817</v>
          </cell>
          <cell r="P82">
            <v>1512.4158931617908</v>
          </cell>
          <cell r="Q82" t="str">
            <v xml:space="preserve"> </v>
          </cell>
          <cell r="S82">
            <v>1.3</v>
          </cell>
          <cell r="T82">
            <v>1.1032405590575345</v>
          </cell>
          <cell r="U82">
            <v>1.4342127267747948</v>
          </cell>
          <cell r="W82">
            <v>1.08</v>
          </cell>
          <cell r="X82">
            <v>1.1032405590575345</v>
          </cell>
          <cell r="Y82">
            <v>1.1914998037821374</v>
          </cell>
        </row>
        <row r="83">
          <cell r="A83">
            <v>38412</v>
          </cell>
          <cell r="C83">
            <v>1.2250000000000001</v>
          </cell>
          <cell r="D83">
            <v>0.92099567099567048</v>
          </cell>
          <cell r="E83">
            <v>1.1282196969696965</v>
          </cell>
          <cell r="F83">
            <v>1.1914998037821374</v>
          </cell>
          <cell r="G83">
            <v>746790.00000000012</v>
          </cell>
          <cell r="H83">
            <v>889.8001384664625</v>
          </cell>
          <cell r="I83" t="str">
            <v xml:space="preserve"> </v>
          </cell>
          <cell r="K83">
            <v>1.2</v>
          </cell>
          <cell r="L83">
            <v>0.92099567099567048</v>
          </cell>
          <cell r="M83">
            <v>1.1051948051948046</v>
          </cell>
          <cell r="N83">
            <v>1.1914998037821374</v>
          </cell>
          <cell r="O83">
            <v>1405338.421230308</v>
          </cell>
          <cell r="P83">
            <v>1674.4604531434106</v>
          </cell>
          <cell r="Q83" t="str">
            <v xml:space="preserve"> </v>
          </cell>
          <cell r="S83">
            <v>1.3</v>
          </cell>
          <cell r="T83">
            <v>1.1032405590575345</v>
          </cell>
          <cell r="U83">
            <v>1.4342127267747948</v>
          </cell>
          <cell r="W83">
            <v>1.08</v>
          </cell>
          <cell r="X83">
            <v>1.1032405590575345</v>
          </cell>
          <cell r="Y83">
            <v>1.1914998037821374</v>
          </cell>
        </row>
        <row r="84">
          <cell r="A84">
            <v>38443</v>
          </cell>
          <cell r="C84">
            <v>1.2250000000000001</v>
          </cell>
          <cell r="D84">
            <v>0.92099567099567048</v>
          </cell>
          <cell r="E84">
            <v>1.1282196969696965</v>
          </cell>
          <cell r="F84">
            <v>1.1914998037821374</v>
          </cell>
          <cell r="G84">
            <v>722700.00000000012</v>
          </cell>
          <cell r="H84">
            <v>861.09690819335071</v>
          </cell>
          <cell r="I84" t="str">
            <v xml:space="preserve"> </v>
          </cell>
          <cell r="K84">
            <v>1.2</v>
          </cell>
          <cell r="L84">
            <v>0.92099567099567048</v>
          </cell>
          <cell r="M84">
            <v>1.1051948051948046</v>
          </cell>
          <cell r="N84">
            <v>1.1914998037821374</v>
          </cell>
          <cell r="O84">
            <v>1360004.9237712659</v>
          </cell>
          <cell r="P84">
            <v>1620.4455998162041</v>
          </cell>
          <cell r="Q84" t="str">
            <v xml:space="preserve"> </v>
          </cell>
          <cell r="S84">
            <v>1.3</v>
          </cell>
          <cell r="T84">
            <v>1.1032405590575345</v>
          </cell>
          <cell r="U84">
            <v>1.4342127267747948</v>
          </cell>
          <cell r="W84">
            <v>1.08</v>
          </cell>
          <cell r="X84">
            <v>1.1032405590575345</v>
          </cell>
          <cell r="Y84">
            <v>1.1914998037821374</v>
          </cell>
        </row>
        <row r="85">
          <cell r="A85">
            <v>38473</v>
          </cell>
          <cell r="C85">
            <v>1.2250000000000001</v>
          </cell>
          <cell r="D85">
            <v>0.91283549783549733</v>
          </cell>
          <cell r="E85">
            <v>1.1182234848484842</v>
          </cell>
          <cell r="F85">
            <v>1.214721490615251</v>
          </cell>
          <cell r="G85">
            <v>746790.00000000012</v>
          </cell>
          <cell r="H85">
            <v>907.14186197656352</v>
          </cell>
          <cell r="I85" t="str">
            <v xml:space="preserve"> </v>
          </cell>
          <cell r="K85">
            <v>1.2</v>
          </cell>
          <cell r="L85">
            <v>0.91283549783549733</v>
          </cell>
          <cell r="M85">
            <v>1.0954025974025967</v>
          </cell>
          <cell r="N85">
            <v>1.214721490615251</v>
          </cell>
          <cell r="O85">
            <v>1405338.421230308</v>
          </cell>
          <cell r="P85">
            <v>1707.0947818557634</v>
          </cell>
          <cell r="Q85" t="str">
            <v xml:space="preserve"> </v>
          </cell>
          <cell r="S85">
            <v>1.3</v>
          </cell>
          <cell r="T85">
            <v>1.1247421209400472</v>
          </cell>
          <cell r="U85">
            <v>1.4621647572220615</v>
          </cell>
          <cell r="W85">
            <v>1.08</v>
          </cell>
          <cell r="X85">
            <v>1.1247421209400472</v>
          </cell>
          <cell r="Y85">
            <v>1.214721490615251</v>
          </cell>
        </row>
        <row r="86">
          <cell r="A86">
            <v>38504</v>
          </cell>
          <cell r="C86">
            <v>1.2250000000000001</v>
          </cell>
          <cell r="D86">
            <v>0.91283549783549733</v>
          </cell>
          <cell r="E86">
            <v>1.1182234848484842</v>
          </cell>
          <cell r="F86">
            <v>1.214721490615251</v>
          </cell>
          <cell r="G86">
            <v>722700.00000000012</v>
          </cell>
          <cell r="H86">
            <v>877.87922126764215</v>
          </cell>
          <cell r="I86" t="str">
            <v xml:space="preserve"> </v>
          </cell>
          <cell r="K86">
            <v>1.2</v>
          </cell>
          <cell r="L86">
            <v>0.91283549783549733</v>
          </cell>
          <cell r="M86">
            <v>1.0954025974025967</v>
          </cell>
          <cell r="N86">
            <v>1.214721490615251</v>
          </cell>
          <cell r="O86">
            <v>1360004.9237712659</v>
          </cell>
          <cell r="P86">
            <v>1652.027208247513</v>
          </cell>
          <cell r="Q86" t="str">
            <v xml:space="preserve"> </v>
          </cell>
          <cell r="S86">
            <v>1.3</v>
          </cell>
          <cell r="T86">
            <v>1.1247421209400472</v>
          </cell>
          <cell r="U86">
            <v>1.4621647572220615</v>
          </cell>
          <cell r="W86">
            <v>1.08</v>
          </cell>
          <cell r="X86">
            <v>1.1247421209400472</v>
          </cell>
          <cell r="Y86">
            <v>1.214721490615251</v>
          </cell>
        </row>
        <row r="87">
          <cell r="A87">
            <v>38534</v>
          </cell>
          <cell r="C87">
            <v>1.2250000000000001</v>
          </cell>
          <cell r="D87">
            <v>0.91283549783549733</v>
          </cell>
          <cell r="E87">
            <v>1.1182234848484842</v>
          </cell>
          <cell r="F87">
            <v>1.214721490615251</v>
          </cell>
          <cell r="G87">
            <v>746790.00000000012</v>
          </cell>
          <cell r="H87">
            <v>907.14186197656352</v>
          </cell>
          <cell r="I87" t="str">
            <v xml:space="preserve"> </v>
          </cell>
          <cell r="K87">
            <v>1.2</v>
          </cell>
          <cell r="L87">
            <v>0.91283549783549733</v>
          </cell>
          <cell r="M87">
            <v>1.0954025974025967</v>
          </cell>
          <cell r="N87">
            <v>1.214721490615251</v>
          </cell>
          <cell r="O87">
            <v>1405338.421230308</v>
          </cell>
          <cell r="P87">
            <v>1707.0947818557634</v>
          </cell>
          <cell r="Q87" t="str">
            <v xml:space="preserve"> </v>
          </cell>
          <cell r="S87">
            <v>1.3</v>
          </cell>
          <cell r="T87">
            <v>1.1247421209400472</v>
          </cell>
          <cell r="U87">
            <v>1.4621647572220615</v>
          </cell>
          <cell r="W87">
            <v>1.08</v>
          </cell>
          <cell r="X87">
            <v>1.1247421209400472</v>
          </cell>
          <cell r="Y87">
            <v>1.214721490615251</v>
          </cell>
        </row>
        <row r="88">
          <cell r="A88">
            <v>38565</v>
          </cell>
          <cell r="C88">
            <v>1.2250000000000001</v>
          </cell>
          <cell r="D88">
            <v>0.91283549783549733</v>
          </cell>
          <cell r="E88">
            <v>1.1182234848484842</v>
          </cell>
          <cell r="F88">
            <v>1.214721490615251</v>
          </cell>
          <cell r="G88">
            <v>746790.00000000012</v>
          </cell>
          <cell r="H88">
            <v>907.14186197656352</v>
          </cell>
          <cell r="I88" t="str">
            <v xml:space="preserve"> </v>
          </cell>
          <cell r="K88">
            <v>1.2</v>
          </cell>
          <cell r="L88">
            <v>0.91283549783549733</v>
          </cell>
          <cell r="M88">
            <v>1.0954025974025967</v>
          </cell>
          <cell r="N88">
            <v>1.214721490615251</v>
          </cell>
          <cell r="O88">
            <v>1405338.421230308</v>
          </cell>
          <cell r="P88">
            <v>1707.0947818557634</v>
          </cell>
          <cell r="Q88" t="str">
            <v xml:space="preserve"> </v>
          </cell>
          <cell r="S88">
            <v>1.3</v>
          </cell>
          <cell r="T88">
            <v>1.1247421209400472</v>
          </cell>
          <cell r="U88">
            <v>1.4621647572220615</v>
          </cell>
          <cell r="W88">
            <v>1.08</v>
          </cell>
          <cell r="X88">
            <v>1.1247421209400472</v>
          </cell>
          <cell r="Y88">
            <v>1.214721490615251</v>
          </cell>
        </row>
        <row r="89">
          <cell r="A89">
            <v>38596</v>
          </cell>
          <cell r="C89">
            <v>1.2250000000000001</v>
          </cell>
          <cell r="D89">
            <v>0.91283549783549733</v>
          </cell>
          <cell r="E89">
            <v>1.1182234848484842</v>
          </cell>
          <cell r="F89">
            <v>1.214721490615251</v>
          </cell>
          <cell r="G89">
            <v>722700.00000000012</v>
          </cell>
          <cell r="H89">
            <v>877.87922126764215</v>
          </cell>
          <cell r="I89" t="str">
            <v xml:space="preserve"> </v>
          </cell>
          <cell r="K89">
            <v>1.2</v>
          </cell>
          <cell r="L89">
            <v>0.91283549783549733</v>
          </cell>
          <cell r="M89">
            <v>1.0954025974025967</v>
          </cell>
          <cell r="N89">
            <v>1.214721490615251</v>
          </cell>
          <cell r="O89">
            <v>1360004.9237712659</v>
          </cell>
          <cell r="P89">
            <v>1652.027208247513</v>
          </cell>
          <cell r="Q89" t="str">
            <v xml:space="preserve"> </v>
          </cell>
          <cell r="S89">
            <v>1.3</v>
          </cell>
          <cell r="T89">
            <v>1.1247421209400472</v>
          </cell>
          <cell r="U89">
            <v>1.4621647572220615</v>
          </cell>
          <cell r="W89">
            <v>1.08</v>
          </cell>
          <cell r="X89">
            <v>1.1247421209400472</v>
          </cell>
          <cell r="Y89">
            <v>1.214721490615251</v>
          </cell>
        </row>
        <row r="90">
          <cell r="A90">
            <v>38626</v>
          </cell>
          <cell r="C90">
            <v>1.2250000000000001</v>
          </cell>
          <cell r="D90">
            <v>0.91283549783549733</v>
          </cell>
          <cell r="E90">
            <v>1.1182234848484842</v>
          </cell>
          <cell r="F90">
            <v>1.214721490615251</v>
          </cell>
          <cell r="G90">
            <v>746790.00000000012</v>
          </cell>
          <cell r="H90">
            <v>907.14186197656352</v>
          </cell>
          <cell r="I90" t="str">
            <v xml:space="preserve"> </v>
          </cell>
          <cell r="K90">
            <v>1.2</v>
          </cell>
          <cell r="L90">
            <v>0.91283549783549733</v>
          </cell>
          <cell r="M90">
            <v>1.0954025974025967</v>
          </cell>
          <cell r="N90">
            <v>1.214721490615251</v>
          </cell>
          <cell r="O90">
            <v>1405338.421230308</v>
          </cell>
          <cell r="P90">
            <v>1707.0947818557634</v>
          </cell>
          <cell r="Q90" t="str">
            <v xml:space="preserve"> </v>
          </cell>
          <cell r="S90">
            <v>1.3</v>
          </cell>
          <cell r="T90">
            <v>1.1247421209400472</v>
          </cell>
          <cell r="U90">
            <v>1.4621647572220615</v>
          </cell>
          <cell r="W90">
            <v>1.08</v>
          </cell>
          <cell r="X90">
            <v>1.1247421209400472</v>
          </cell>
          <cell r="Y90">
            <v>1.214721490615251</v>
          </cell>
        </row>
        <row r="91">
          <cell r="A91">
            <v>38657</v>
          </cell>
          <cell r="C91">
            <v>1.2250000000000001</v>
          </cell>
          <cell r="D91">
            <v>0.91283549783549733</v>
          </cell>
          <cell r="E91">
            <v>1.1182234848484842</v>
          </cell>
          <cell r="F91">
            <v>1.214721490615251</v>
          </cell>
          <cell r="G91">
            <v>722700.00000000012</v>
          </cell>
          <cell r="H91">
            <v>877.87922126764215</v>
          </cell>
          <cell r="I91" t="str">
            <v xml:space="preserve"> </v>
          </cell>
          <cell r="K91">
            <v>1.2</v>
          </cell>
          <cell r="L91">
            <v>0.91283549783549733</v>
          </cell>
          <cell r="M91">
            <v>1.0954025974025967</v>
          </cell>
          <cell r="N91">
            <v>1.214721490615251</v>
          </cell>
          <cell r="O91">
            <v>1360004.9237712659</v>
          </cell>
          <cell r="P91">
            <v>1652.027208247513</v>
          </cell>
          <cell r="Q91" t="str">
            <v xml:space="preserve"> </v>
          </cell>
          <cell r="S91">
            <v>1.3</v>
          </cell>
          <cell r="T91">
            <v>1.1247421209400472</v>
          </cell>
          <cell r="U91">
            <v>1.4621647572220615</v>
          </cell>
          <cell r="W91">
            <v>1.08</v>
          </cell>
          <cell r="X91">
            <v>1.1247421209400472</v>
          </cell>
          <cell r="Y91">
            <v>1.214721490615251</v>
          </cell>
        </row>
        <row r="92">
          <cell r="A92">
            <v>38687</v>
          </cell>
          <cell r="C92">
            <v>1.2250000000000001</v>
          </cell>
          <cell r="D92">
            <v>0.91283549783549733</v>
          </cell>
          <cell r="E92">
            <v>1.1182234848484842</v>
          </cell>
          <cell r="F92">
            <v>1.214721490615251</v>
          </cell>
          <cell r="G92">
            <v>746790.00000000012</v>
          </cell>
          <cell r="H92">
            <v>907.14186197656352</v>
          </cell>
          <cell r="I92">
            <v>10613.734606459146</v>
          </cell>
          <cell r="K92">
            <v>1.2</v>
          </cell>
          <cell r="L92">
            <v>0.91283549783549733</v>
          </cell>
          <cell r="M92">
            <v>1.0954025974025967</v>
          </cell>
          <cell r="N92">
            <v>1.214721490615251</v>
          </cell>
          <cell r="O92">
            <v>1405338.421230308</v>
          </cell>
          <cell r="P92">
            <v>1707.0947818557634</v>
          </cell>
          <cell r="Q92">
            <v>19973.337933286173</v>
          </cell>
          <cell r="S92">
            <v>1.3</v>
          </cell>
          <cell r="T92">
            <v>1.1247421209400472</v>
          </cell>
          <cell r="U92">
            <v>1.4621647572220615</v>
          </cell>
          <cell r="W92">
            <v>1.08</v>
          </cell>
          <cell r="X92">
            <v>1.1247421209400472</v>
          </cell>
          <cell r="Y92">
            <v>1.214721490615251</v>
          </cell>
        </row>
        <row r="93">
          <cell r="A93">
            <v>38718</v>
          </cell>
          <cell r="C93">
            <v>1.2250000000000001</v>
          </cell>
          <cell r="D93">
            <v>0.91283549783549733</v>
          </cell>
          <cell r="E93">
            <v>1.1182234848484842</v>
          </cell>
          <cell r="F93">
            <v>1.214721490615251</v>
          </cell>
          <cell r="G93">
            <v>746790.00000000012</v>
          </cell>
          <cell r="H93">
            <v>907.14186197656352</v>
          </cell>
          <cell r="I93" t="str">
            <v xml:space="preserve"> </v>
          </cell>
          <cell r="K93">
            <v>1.2</v>
          </cell>
          <cell r="L93">
            <v>0.91283549783549733</v>
          </cell>
          <cell r="M93">
            <v>1.0954025974025967</v>
          </cell>
          <cell r="N93">
            <v>1.214721490615251</v>
          </cell>
          <cell r="O93">
            <v>1405338.421230308</v>
          </cell>
          <cell r="P93">
            <v>1707.0947818557634</v>
          </cell>
          <cell r="Q93" t="str">
            <v xml:space="preserve"> </v>
          </cell>
          <cell r="S93">
            <v>1.3</v>
          </cell>
          <cell r="T93">
            <v>1.1247421209400472</v>
          </cell>
          <cell r="U93">
            <v>1.4621647572220615</v>
          </cell>
          <cell r="W93">
            <v>1.08</v>
          </cell>
          <cell r="X93">
            <v>1.1247421209400472</v>
          </cell>
          <cell r="Y93">
            <v>1.214721490615251</v>
          </cell>
        </row>
        <row r="94">
          <cell r="A94">
            <v>38749</v>
          </cell>
          <cell r="C94">
            <v>1.2250000000000001</v>
          </cell>
          <cell r="D94">
            <v>0.91283549783549733</v>
          </cell>
          <cell r="E94">
            <v>1.1182234848484842</v>
          </cell>
          <cell r="F94">
            <v>1.214721490615251</v>
          </cell>
          <cell r="G94">
            <v>674520.00000000012</v>
          </cell>
          <cell r="H94">
            <v>819.3539398497993</v>
          </cell>
          <cell r="I94" t="str">
            <v xml:space="preserve"> </v>
          </cell>
          <cell r="K94">
            <v>1.2</v>
          </cell>
          <cell r="L94">
            <v>0.91283549783549733</v>
          </cell>
          <cell r="M94">
            <v>1.0954025974025967</v>
          </cell>
          <cell r="N94">
            <v>1.214721490615251</v>
          </cell>
          <cell r="O94">
            <v>1269337.9288531817</v>
          </cell>
          <cell r="P94">
            <v>1541.8920610310124</v>
          </cell>
          <cell r="Q94" t="str">
            <v xml:space="preserve"> </v>
          </cell>
          <cell r="S94">
            <v>1.3</v>
          </cell>
          <cell r="T94">
            <v>1.1247421209400472</v>
          </cell>
          <cell r="U94">
            <v>1.4621647572220615</v>
          </cell>
          <cell r="W94">
            <v>1.08</v>
          </cell>
          <cell r="X94">
            <v>1.1247421209400472</v>
          </cell>
          <cell r="Y94">
            <v>1.214721490615251</v>
          </cell>
        </row>
        <row r="95">
          <cell r="A95">
            <v>38777</v>
          </cell>
          <cell r="C95">
            <v>1.2250000000000001</v>
          </cell>
          <cell r="D95">
            <v>0.91283549783549733</v>
          </cell>
          <cell r="E95">
            <v>1.1182234848484842</v>
          </cell>
          <cell r="F95">
            <v>1.214721490615251</v>
          </cell>
          <cell r="G95">
            <v>746790.00000000012</v>
          </cell>
          <cell r="H95">
            <v>907.14186197656352</v>
          </cell>
          <cell r="I95" t="str">
            <v xml:space="preserve"> </v>
          </cell>
          <cell r="K95">
            <v>1.2</v>
          </cell>
          <cell r="L95">
            <v>0.91283549783549733</v>
          </cell>
          <cell r="M95">
            <v>1.0954025974025967</v>
          </cell>
          <cell r="N95">
            <v>1.214721490615251</v>
          </cell>
          <cell r="O95">
            <v>1405338.421230308</v>
          </cell>
          <cell r="P95">
            <v>1707.0947818557634</v>
          </cell>
          <cell r="Q95" t="str">
            <v xml:space="preserve"> </v>
          </cell>
          <cell r="S95">
            <v>1.3</v>
          </cell>
          <cell r="T95">
            <v>1.1247421209400472</v>
          </cell>
          <cell r="U95">
            <v>1.4621647572220615</v>
          </cell>
          <cell r="W95">
            <v>1.08</v>
          </cell>
          <cell r="X95">
            <v>1.1247421209400472</v>
          </cell>
          <cell r="Y95">
            <v>1.214721490615251</v>
          </cell>
        </row>
        <row r="96">
          <cell r="A96">
            <v>38808</v>
          </cell>
          <cell r="C96">
            <v>1.2250000000000001</v>
          </cell>
          <cell r="D96">
            <v>0.91283549783549733</v>
          </cell>
          <cell r="E96">
            <v>1.1182234848484842</v>
          </cell>
          <cell r="F96">
            <v>1.214721490615251</v>
          </cell>
          <cell r="G96">
            <v>722700.00000000012</v>
          </cell>
          <cell r="H96">
            <v>877.87922126764215</v>
          </cell>
          <cell r="I96" t="str">
            <v xml:space="preserve"> </v>
          </cell>
          <cell r="K96">
            <v>1.2</v>
          </cell>
          <cell r="L96">
            <v>0.91283549783549733</v>
          </cell>
          <cell r="M96">
            <v>1.0954025974025967</v>
          </cell>
          <cell r="N96">
            <v>1.214721490615251</v>
          </cell>
          <cell r="O96">
            <v>1360004.9237712659</v>
          </cell>
          <cell r="P96">
            <v>1652.027208247513</v>
          </cell>
          <cell r="Q96" t="str">
            <v xml:space="preserve"> </v>
          </cell>
          <cell r="S96">
            <v>1.3</v>
          </cell>
          <cell r="T96">
            <v>1.1247421209400472</v>
          </cell>
          <cell r="U96">
            <v>1.4621647572220615</v>
          </cell>
          <cell r="W96">
            <v>1.08</v>
          </cell>
          <cell r="X96">
            <v>1.1247421209400472</v>
          </cell>
          <cell r="Y96">
            <v>1.214721490615251</v>
          </cell>
        </row>
        <row r="97">
          <cell r="A97">
            <v>38838</v>
          </cell>
          <cell r="C97">
            <v>1.2250000000000001</v>
          </cell>
          <cell r="D97">
            <v>0.91454545454545488</v>
          </cell>
          <cell r="E97">
            <v>1.1203181818181822</v>
          </cell>
          <cell r="F97">
            <v>1.2365646676292368</v>
          </cell>
          <cell r="G97">
            <v>746790.00000000012</v>
          </cell>
          <cell r="H97">
            <v>923.45412813883786</v>
          </cell>
          <cell r="I97" t="str">
            <v xml:space="preserve"> </v>
          </cell>
          <cell r="K97">
            <v>1.2</v>
          </cell>
          <cell r="L97">
            <v>0.91454545454545488</v>
          </cell>
          <cell r="M97">
            <v>1.0974545454545459</v>
          </cell>
          <cell r="N97">
            <v>1.2365646676292368</v>
          </cell>
          <cell r="O97">
            <v>1405338.421230308</v>
          </cell>
          <cell r="P97">
            <v>1737.7918377552521</v>
          </cell>
          <cell r="Q97" t="str">
            <v xml:space="preserve"> </v>
          </cell>
          <cell r="S97">
            <v>1.3</v>
          </cell>
          <cell r="T97">
            <v>1.1449672848418859</v>
          </cell>
          <cell r="U97">
            <v>1.4884574702944517</v>
          </cell>
          <cell r="W97">
            <v>1.08</v>
          </cell>
          <cell r="X97">
            <v>1.1449672848418859</v>
          </cell>
          <cell r="Y97">
            <v>1.2365646676292368</v>
          </cell>
        </row>
        <row r="98">
          <cell r="A98">
            <v>38869</v>
          </cell>
          <cell r="C98">
            <v>1.2250000000000001</v>
          </cell>
          <cell r="D98">
            <v>0.91454545454545488</v>
          </cell>
          <cell r="E98">
            <v>1.1203181818181822</v>
          </cell>
          <cell r="F98">
            <v>1.2365646676292368</v>
          </cell>
          <cell r="G98">
            <v>722700.00000000012</v>
          </cell>
          <cell r="H98">
            <v>893.6652852956496</v>
          </cell>
          <cell r="I98" t="str">
            <v xml:space="preserve"> </v>
          </cell>
          <cell r="K98">
            <v>1.2</v>
          </cell>
          <cell r="L98">
            <v>0.91454545454545488</v>
          </cell>
          <cell r="M98">
            <v>1.0974545454545459</v>
          </cell>
          <cell r="N98">
            <v>1.2365646676292368</v>
          </cell>
          <cell r="O98">
            <v>1360004.9237712659</v>
          </cell>
          <cell r="P98">
            <v>1681.7340365373409</v>
          </cell>
          <cell r="Q98" t="str">
            <v xml:space="preserve"> </v>
          </cell>
          <cell r="S98">
            <v>1.3</v>
          </cell>
          <cell r="T98">
            <v>1.1449672848418859</v>
          </cell>
          <cell r="U98">
            <v>1.4884574702944517</v>
          </cell>
          <cell r="W98">
            <v>1.08</v>
          </cell>
          <cell r="X98">
            <v>1.1449672848418859</v>
          </cell>
          <cell r="Y98">
            <v>1.2365646676292368</v>
          </cell>
        </row>
        <row r="99">
          <cell r="A99">
            <v>38899</v>
          </cell>
          <cell r="C99">
            <v>1.2250000000000001</v>
          </cell>
          <cell r="D99">
            <v>0.91454545454545488</v>
          </cell>
          <cell r="E99">
            <v>1.1203181818181822</v>
          </cell>
          <cell r="F99">
            <v>1.2365646676292368</v>
          </cell>
          <cell r="G99">
            <v>746790.00000000012</v>
          </cell>
          <cell r="H99">
            <v>923.45412813883786</v>
          </cell>
          <cell r="I99" t="str">
            <v xml:space="preserve"> </v>
          </cell>
          <cell r="K99">
            <v>1.2</v>
          </cell>
          <cell r="L99">
            <v>0.91454545454545488</v>
          </cell>
          <cell r="M99">
            <v>1.0974545454545459</v>
          </cell>
          <cell r="N99">
            <v>1.2365646676292368</v>
          </cell>
          <cell r="O99">
            <v>1405338.421230308</v>
          </cell>
          <cell r="P99">
            <v>1737.7918377552521</v>
          </cell>
          <cell r="Q99" t="str">
            <v xml:space="preserve"> </v>
          </cell>
          <cell r="S99">
            <v>1.3</v>
          </cell>
          <cell r="T99">
            <v>1.1449672848418859</v>
          </cell>
          <cell r="U99">
            <v>1.4884574702944517</v>
          </cell>
          <cell r="W99">
            <v>1.08</v>
          </cell>
          <cell r="X99">
            <v>1.1449672848418859</v>
          </cell>
          <cell r="Y99">
            <v>1.2365646676292368</v>
          </cell>
        </row>
        <row r="100">
          <cell r="A100">
            <v>38930</v>
          </cell>
          <cell r="C100">
            <v>1.2250000000000001</v>
          </cell>
          <cell r="D100">
            <v>0.91454545454545488</v>
          </cell>
          <cell r="E100">
            <v>1.1203181818181822</v>
          </cell>
          <cell r="F100">
            <v>1.2365646676292368</v>
          </cell>
          <cell r="G100">
            <v>746790.00000000012</v>
          </cell>
          <cell r="H100">
            <v>923.45412813883786</v>
          </cell>
          <cell r="I100" t="str">
            <v xml:space="preserve"> </v>
          </cell>
          <cell r="K100">
            <v>1.2</v>
          </cell>
          <cell r="L100">
            <v>0.91454545454545488</v>
          </cell>
          <cell r="M100">
            <v>1.0974545454545459</v>
          </cell>
          <cell r="N100">
            <v>1.2365646676292368</v>
          </cell>
          <cell r="O100">
            <v>1405338.421230308</v>
          </cell>
          <cell r="P100">
            <v>1737.7918377552521</v>
          </cell>
          <cell r="Q100" t="str">
            <v xml:space="preserve"> </v>
          </cell>
          <cell r="S100">
            <v>1.3</v>
          </cell>
          <cell r="T100">
            <v>1.1449672848418859</v>
          </cell>
          <cell r="U100">
            <v>1.4884574702944517</v>
          </cell>
          <cell r="W100">
            <v>1.08</v>
          </cell>
          <cell r="X100">
            <v>1.1449672848418859</v>
          </cell>
          <cell r="Y100">
            <v>1.2365646676292368</v>
          </cell>
        </row>
        <row r="101">
          <cell r="A101">
            <v>38961</v>
          </cell>
          <cell r="C101">
            <v>1.2250000000000001</v>
          </cell>
          <cell r="D101">
            <v>0.91454545454545488</v>
          </cell>
          <cell r="E101">
            <v>1.1203181818181822</v>
          </cell>
          <cell r="F101">
            <v>1.2365646676292368</v>
          </cell>
          <cell r="G101">
            <v>722700.00000000012</v>
          </cell>
          <cell r="H101">
            <v>893.6652852956496</v>
          </cell>
          <cell r="I101" t="str">
            <v xml:space="preserve"> </v>
          </cell>
          <cell r="K101">
            <v>1.2</v>
          </cell>
          <cell r="L101">
            <v>0.91454545454545488</v>
          </cell>
          <cell r="M101">
            <v>1.0974545454545459</v>
          </cell>
          <cell r="N101">
            <v>1.2365646676292368</v>
          </cell>
          <cell r="O101">
            <v>1360004.9237712659</v>
          </cell>
          <cell r="P101">
            <v>1681.7340365373409</v>
          </cell>
          <cell r="Q101" t="str">
            <v xml:space="preserve"> </v>
          </cell>
          <cell r="S101">
            <v>1.3</v>
          </cell>
          <cell r="T101">
            <v>1.1449672848418859</v>
          </cell>
          <cell r="U101">
            <v>1.4884574702944517</v>
          </cell>
          <cell r="W101">
            <v>1.08</v>
          </cell>
          <cell r="X101">
            <v>1.1449672848418859</v>
          </cell>
          <cell r="Y101">
            <v>1.2365646676292368</v>
          </cell>
        </row>
        <row r="102">
          <cell r="A102">
            <v>38991</v>
          </cell>
          <cell r="C102">
            <v>1.2250000000000001</v>
          </cell>
          <cell r="D102">
            <v>0.91454545454545488</v>
          </cell>
          <cell r="E102">
            <v>1.1203181818181822</v>
          </cell>
          <cell r="F102">
            <v>1.2365646676292368</v>
          </cell>
          <cell r="G102">
            <v>746790.00000000012</v>
          </cell>
          <cell r="H102">
            <v>923.45412813883786</v>
          </cell>
          <cell r="I102" t="str">
            <v xml:space="preserve"> </v>
          </cell>
          <cell r="K102">
            <v>1.2</v>
          </cell>
          <cell r="L102">
            <v>0.91454545454545488</v>
          </cell>
          <cell r="M102">
            <v>1.0974545454545459</v>
          </cell>
          <cell r="N102">
            <v>1.2365646676292368</v>
          </cell>
          <cell r="O102">
            <v>1405338.421230308</v>
          </cell>
          <cell r="P102">
            <v>1737.7918377552521</v>
          </cell>
          <cell r="Q102" t="str">
            <v xml:space="preserve"> </v>
          </cell>
          <cell r="S102">
            <v>1.3</v>
          </cell>
          <cell r="T102">
            <v>1.1449672848418859</v>
          </cell>
          <cell r="U102">
            <v>1.4884574702944517</v>
          </cell>
          <cell r="W102">
            <v>1.08</v>
          </cell>
          <cell r="X102">
            <v>1.1449672848418859</v>
          </cell>
          <cell r="Y102">
            <v>1.2365646676292368</v>
          </cell>
        </row>
        <row r="103">
          <cell r="A103">
            <v>39022</v>
          </cell>
          <cell r="C103">
            <v>1.2250000000000001</v>
          </cell>
          <cell r="D103">
            <v>0.91454545454545488</v>
          </cell>
          <cell r="E103">
            <v>1.1203181818181822</v>
          </cell>
          <cell r="F103">
            <v>1.2365646676292368</v>
          </cell>
          <cell r="G103">
            <v>722700.00000000012</v>
          </cell>
          <cell r="H103">
            <v>893.6652852956496</v>
          </cell>
          <cell r="I103" t="str">
            <v xml:space="preserve"> </v>
          </cell>
          <cell r="K103">
            <v>1.2</v>
          </cell>
          <cell r="L103">
            <v>0.91454545454545488</v>
          </cell>
          <cell r="M103">
            <v>1.0974545454545459</v>
          </cell>
          <cell r="N103">
            <v>1.2365646676292368</v>
          </cell>
          <cell r="O103">
            <v>1360004.9237712659</v>
          </cell>
          <cell r="P103">
            <v>1681.7340365373409</v>
          </cell>
          <cell r="Q103" t="str">
            <v xml:space="preserve"> </v>
          </cell>
          <cell r="S103">
            <v>1.3</v>
          </cell>
          <cell r="T103">
            <v>1.1449672848418859</v>
          </cell>
          <cell r="U103">
            <v>1.4884574702944517</v>
          </cell>
          <cell r="W103">
            <v>1.08</v>
          </cell>
          <cell r="X103">
            <v>1.1449672848418859</v>
          </cell>
          <cell r="Y103">
            <v>1.2365646676292368</v>
          </cell>
        </row>
        <row r="104">
          <cell r="A104">
            <v>39052</v>
          </cell>
          <cell r="C104">
            <v>1.2250000000000001</v>
          </cell>
          <cell r="D104">
            <v>0.91454545454545488</v>
          </cell>
          <cell r="E104">
            <v>1.1203181818181822</v>
          </cell>
          <cell r="F104">
            <v>1.2365646676292368</v>
          </cell>
          <cell r="G104">
            <v>746790.00000000012</v>
          </cell>
          <cell r="H104">
            <v>923.45412813883786</v>
          </cell>
          <cell r="I104">
            <v>10809.783381651707</v>
          </cell>
          <cell r="K104">
            <v>1.2</v>
          </cell>
          <cell r="L104">
            <v>0.91454545454545488</v>
          </cell>
          <cell r="M104">
            <v>1.0974545454545459</v>
          </cell>
          <cell r="N104">
            <v>1.2365646676292368</v>
          </cell>
          <cell r="O104">
            <v>1405338.421230308</v>
          </cell>
          <cell r="P104">
            <v>1737.7918377552521</v>
          </cell>
          <cell r="Q104">
            <v>20342.270131378336</v>
          </cell>
          <cell r="S104">
            <v>1.3</v>
          </cell>
          <cell r="T104">
            <v>1.1449672848418859</v>
          </cell>
          <cell r="U104">
            <v>1.4884574702944517</v>
          </cell>
          <cell r="W104">
            <v>1.08</v>
          </cell>
          <cell r="X104">
            <v>1.1449672848418859</v>
          </cell>
          <cell r="Y104">
            <v>1.2365646676292368</v>
          </cell>
        </row>
        <row r="105">
          <cell r="A105">
            <v>39083</v>
          </cell>
          <cell r="C105">
            <v>1.2250000000000001</v>
          </cell>
          <cell r="D105">
            <v>0.91454545454545488</v>
          </cell>
          <cell r="E105">
            <v>1.1203181818181822</v>
          </cell>
          <cell r="F105">
            <v>1.2365646676292368</v>
          </cell>
          <cell r="G105">
            <v>746790.00000000012</v>
          </cell>
          <cell r="H105">
            <v>923.45412813883786</v>
          </cell>
          <cell r="I105" t="str">
            <v xml:space="preserve"> </v>
          </cell>
          <cell r="K105">
            <v>1.2</v>
          </cell>
          <cell r="L105">
            <v>0.91454545454545488</v>
          </cell>
          <cell r="M105">
            <v>1.0974545454545459</v>
          </cell>
          <cell r="N105">
            <v>1.2365646676292368</v>
          </cell>
          <cell r="O105">
            <v>1405338.421230308</v>
          </cell>
          <cell r="P105">
            <v>1737.7918377552521</v>
          </cell>
          <cell r="Q105" t="str">
            <v xml:space="preserve"> </v>
          </cell>
          <cell r="S105">
            <v>1.3</v>
          </cell>
          <cell r="T105">
            <v>1.1449672848418859</v>
          </cell>
          <cell r="U105">
            <v>1.4884574702944517</v>
          </cell>
          <cell r="W105">
            <v>1.08</v>
          </cell>
          <cell r="X105">
            <v>1.1449672848418859</v>
          </cell>
          <cell r="Y105">
            <v>1.2365646676292368</v>
          </cell>
        </row>
        <row r="106">
          <cell r="A106">
            <v>39114</v>
          </cell>
          <cell r="C106">
            <v>1.2250000000000001</v>
          </cell>
          <cell r="D106">
            <v>0.91454545454545488</v>
          </cell>
          <cell r="E106">
            <v>1.1203181818181822</v>
          </cell>
          <cell r="F106">
            <v>1.2365646676292368</v>
          </cell>
          <cell r="G106">
            <v>674520.00000000012</v>
          </cell>
          <cell r="H106">
            <v>834.08759960927296</v>
          </cell>
          <cell r="I106" t="str">
            <v xml:space="preserve"> </v>
          </cell>
          <cell r="K106">
            <v>1.2</v>
          </cell>
          <cell r="L106">
            <v>0.91454545454545488</v>
          </cell>
          <cell r="M106">
            <v>1.0974545454545459</v>
          </cell>
          <cell r="N106">
            <v>1.2365646676292368</v>
          </cell>
          <cell r="O106">
            <v>1269337.9288531817</v>
          </cell>
          <cell r="P106">
            <v>1569.6184341015185</v>
          </cell>
          <cell r="Q106" t="str">
            <v xml:space="preserve"> </v>
          </cell>
          <cell r="S106">
            <v>1.3</v>
          </cell>
          <cell r="T106">
            <v>1.1449672848418859</v>
          </cell>
          <cell r="U106">
            <v>1.4884574702944517</v>
          </cell>
          <cell r="W106">
            <v>1.08</v>
          </cell>
          <cell r="X106">
            <v>1.1449672848418859</v>
          </cell>
          <cell r="Y106">
            <v>1.2365646676292368</v>
          </cell>
        </row>
        <row r="107">
          <cell r="A107">
            <v>39142</v>
          </cell>
          <cell r="C107">
            <v>1.2250000000000001</v>
          </cell>
          <cell r="D107">
            <v>0.91454545454545488</v>
          </cell>
          <cell r="E107">
            <v>1.1203181818181822</v>
          </cell>
          <cell r="F107">
            <v>1.2365646676292368</v>
          </cell>
          <cell r="G107">
            <v>746790.00000000012</v>
          </cell>
          <cell r="H107">
            <v>923.45412813883786</v>
          </cell>
          <cell r="I107" t="str">
            <v xml:space="preserve"> </v>
          </cell>
          <cell r="K107">
            <v>1.2</v>
          </cell>
          <cell r="L107">
            <v>0.91454545454545488</v>
          </cell>
          <cell r="M107">
            <v>1.0974545454545459</v>
          </cell>
          <cell r="N107">
            <v>1.2365646676292368</v>
          </cell>
          <cell r="O107">
            <v>1405338.421230308</v>
          </cell>
          <cell r="P107">
            <v>1737.7918377552521</v>
          </cell>
          <cell r="Q107" t="str">
            <v xml:space="preserve"> </v>
          </cell>
          <cell r="S107">
            <v>1.3</v>
          </cell>
          <cell r="T107">
            <v>1.1449672848418859</v>
          </cell>
          <cell r="U107">
            <v>1.4884574702944517</v>
          </cell>
          <cell r="W107">
            <v>1.08</v>
          </cell>
          <cell r="X107">
            <v>1.1449672848418859</v>
          </cell>
          <cell r="Y107">
            <v>1.2365646676292368</v>
          </cell>
        </row>
        <row r="108">
          <cell r="A108">
            <v>39173</v>
          </cell>
          <cell r="C108">
            <v>1.2250000000000001</v>
          </cell>
          <cell r="D108">
            <v>0.91454545454545488</v>
          </cell>
          <cell r="E108">
            <v>1.1203181818181822</v>
          </cell>
          <cell r="F108">
            <v>1.2365646676292368</v>
          </cell>
          <cell r="G108">
            <v>722700.00000000012</v>
          </cell>
          <cell r="H108">
            <v>893.6652852956496</v>
          </cell>
          <cell r="I108" t="str">
            <v xml:space="preserve"> </v>
          </cell>
          <cell r="K108">
            <v>1.2</v>
          </cell>
          <cell r="L108">
            <v>0.91454545454545488</v>
          </cell>
          <cell r="M108">
            <v>1.0974545454545459</v>
          </cell>
          <cell r="N108">
            <v>1.2365646676292368</v>
          </cell>
          <cell r="O108">
            <v>1360004.9237712659</v>
          </cell>
          <cell r="P108">
            <v>1681.7340365373409</v>
          </cell>
          <cell r="Q108" t="str">
            <v xml:space="preserve"> </v>
          </cell>
          <cell r="S108">
            <v>1.3</v>
          </cell>
          <cell r="T108">
            <v>1.1449672848418859</v>
          </cell>
          <cell r="U108">
            <v>1.4884574702944517</v>
          </cell>
          <cell r="W108">
            <v>1.08</v>
          </cell>
          <cell r="X108">
            <v>1.1449672848418859</v>
          </cell>
          <cell r="Y108">
            <v>1.2365646676292368</v>
          </cell>
        </row>
        <row r="109">
          <cell r="A109">
            <v>39203</v>
          </cell>
          <cell r="C109">
            <v>1.2250000000000001</v>
          </cell>
          <cell r="D109">
            <v>0.92387445887445885</v>
          </cell>
          <cell r="E109">
            <v>1.1317462121212121</v>
          </cell>
          <cell r="F109">
            <v>1.2571783114964508</v>
          </cell>
          <cell r="G109">
            <v>746790.00000000012</v>
          </cell>
          <cell r="H109">
            <v>938.84819124243472</v>
          </cell>
          <cell r="I109" t="str">
            <v xml:space="preserve"> </v>
          </cell>
          <cell r="K109">
            <v>1.2</v>
          </cell>
          <cell r="L109">
            <v>0.92387445887445885</v>
          </cell>
          <cell r="M109">
            <v>1.1086493506493507</v>
          </cell>
          <cell r="N109">
            <v>1.2571783114964508</v>
          </cell>
          <cell r="O109">
            <v>1405338.421230308</v>
          </cell>
          <cell r="P109">
            <v>1766.7609834834066</v>
          </cell>
          <cell r="Q109" t="str">
            <v xml:space="preserve"> </v>
          </cell>
          <cell r="S109">
            <v>1.3</v>
          </cell>
          <cell r="T109">
            <v>1.1640539921263433</v>
          </cell>
          <cell r="U109">
            <v>1.5132701897642464</v>
          </cell>
          <cell r="W109">
            <v>1.08</v>
          </cell>
          <cell r="X109">
            <v>1.1640539921263433</v>
          </cell>
          <cell r="Y109">
            <v>1.2571783114964508</v>
          </cell>
        </row>
        <row r="110">
          <cell r="A110">
            <v>39234</v>
          </cell>
          <cell r="C110">
            <v>1.2250000000000001</v>
          </cell>
          <cell r="D110">
            <v>0.92387445887445885</v>
          </cell>
          <cell r="E110">
            <v>1.1317462121212121</v>
          </cell>
          <cell r="F110">
            <v>1.2571783114964508</v>
          </cell>
          <cell r="G110">
            <v>722700.00000000012</v>
          </cell>
          <cell r="H110">
            <v>908.56276571848514</v>
          </cell>
          <cell r="I110" t="str">
            <v xml:space="preserve"> </v>
          </cell>
          <cell r="K110">
            <v>1.2</v>
          </cell>
          <cell r="L110">
            <v>0.92387445887445885</v>
          </cell>
          <cell r="M110">
            <v>1.1086493506493507</v>
          </cell>
          <cell r="N110">
            <v>1.2571783114964508</v>
          </cell>
          <cell r="O110">
            <v>1360004.9237712659</v>
          </cell>
          <cell r="P110">
            <v>1709.7686936936193</v>
          </cell>
          <cell r="Q110" t="str">
            <v xml:space="preserve"> </v>
          </cell>
          <cell r="S110">
            <v>1.3</v>
          </cell>
          <cell r="T110">
            <v>1.1640539921263433</v>
          </cell>
          <cell r="U110">
            <v>1.5132701897642464</v>
          </cell>
          <cell r="W110">
            <v>1.08</v>
          </cell>
          <cell r="X110">
            <v>1.1640539921263433</v>
          </cell>
          <cell r="Y110">
            <v>1.2571783114964508</v>
          </cell>
        </row>
        <row r="111">
          <cell r="A111">
            <v>39264</v>
          </cell>
          <cell r="C111">
            <v>1.2250000000000001</v>
          </cell>
          <cell r="D111">
            <v>0.92387445887445885</v>
          </cell>
          <cell r="E111">
            <v>1.1317462121212121</v>
          </cell>
          <cell r="F111">
            <v>1.2571783114964508</v>
          </cell>
          <cell r="G111">
            <v>746790.00000000012</v>
          </cell>
          <cell r="H111">
            <v>938.84819124243472</v>
          </cell>
          <cell r="I111" t="str">
            <v xml:space="preserve"> </v>
          </cell>
          <cell r="K111">
            <v>1.2</v>
          </cell>
          <cell r="L111">
            <v>0.92387445887445885</v>
          </cell>
          <cell r="M111">
            <v>1.1086493506493507</v>
          </cell>
          <cell r="N111">
            <v>1.2571783114964508</v>
          </cell>
          <cell r="O111">
            <v>1405338.421230308</v>
          </cell>
          <cell r="P111">
            <v>1766.7609834834066</v>
          </cell>
          <cell r="Q111" t="str">
            <v xml:space="preserve"> </v>
          </cell>
          <cell r="S111">
            <v>1.3</v>
          </cell>
          <cell r="T111">
            <v>1.1640539921263433</v>
          </cell>
          <cell r="U111">
            <v>1.5132701897642464</v>
          </cell>
          <cell r="W111">
            <v>1.08</v>
          </cell>
          <cell r="X111">
            <v>1.1640539921263433</v>
          </cell>
          <cell r="Y111">
            <v>1.2571783114964508</v>
          </cell>
        </row>
        <row r="112">
          <cell r="A112">
            <v>39295</v>
          </cell>
          <cell r="C112">
            <v>1.2250000000000001</v>
          </cell>
          <cell r="D112">
            <v>0.92387445887445885</v>
          </cell>
          <cell r="E112">
            <v>1.1317462121212121</v>
          </cell>
          <cell r="F112">
            <v>1.2571783114964508</v>
          </cell>
          <cell r="G112">
            <v>746790.00000000012</v>
          </cell>
          <cell r="H112">
            <v>938.84819124243472</v>
          </cell>
          <cell r="I112" t="str">
            <v xml:space="preserve"> </v>
          </cell>
          <cell r="K112">
            <v>1.2</v>
          </cell>
          <cell r="L112">
            <v>0.92387445887445885</v>
          </cell>
          <cell r="M112">
            <v>1.1086493506493507</v>
          </cell>
          <cell r="N112">
            <v>1.2571783114964508</v>
          </cell>
          <cell r="O112">
            <v>1405338.421230308</v>
          </cell>
          <cell r="P112">
            <v>1766.7609834834066</v>
          </cell>
          <cell r="Q112" t="str">
            <v xml:space="preserve"> </v>
          </cell>
          <cell r="S112">
            <v>1.3</v>
          </cell>
          <cell r="T112">
            <v>1.1640539921263433</v>
          </cell>
          <cell r="U112">
            <v>1.5132701897642464</v>
          </cell>
          <cell r="W112">
            <v>1.08</v>
          </cell>
          <cell r="X112">
            <v>1.1640539921263433</v>
          </cell>
          <cell r="Y112">
            <v>1.2571783114964508</v>
          </cell>
        </row>
        <row r="113">
          <cell r="A113">
            <v>39326</v>
          </cell>
          <cell r="C113">
            <v>1.2250000000000001</v>
          </cell>
          <cell r="D113">
            <v>0.92387445887445885</v>
          </cell>
          <cell r="E113">
            <v>1.1317462121212121</v>
          </cell>
          <cell r="F113">
            <v>1.2571783114964508</v>
          </cell>
          <cell r="G113">
            <v>722700.00000000012</v>
          </cell>
          <cell r="H113">
            <v>908.56276571848514</v>
          </cell>
          <cell r="I113" t="str">
            <v xml:space="preserve"> </v>
          </cell>
          <cell r="K113">
            <v>1.2</v>
          </cell>
          <cell r="L113">
            <v>0.92387445887445885</v>
          </cell>
          <cell r="M113">
            <v>1.1086493506493507</v>
          </cell>
          <cell r="N113">
            <v>1.2571783114964508</v>
          </cell>
          <cell r="O113">
            <v>1360004.9237712659</v>
          </cell>
          <cell r="P113">
            <v>1709.7686936936193</v>
          </cell>
          <cell r="Q113" t="str">
            <v xml:space="preserve"> </v>
          </cell>
          <cell r="S113">
            <v>1.3</v>
          </cell>
          <cell r="T113">
            <v>1.1640539921263433</v>
          </cell>
          <cell r="U113">
            <v>1.5132701897642464</v>
          </cell>
          <cell r="W113">
            <v>1.08</v>
          </cell>
          <cell r="X113">
            <v>1.1640539921263433</v>
          </cell>
          <cell r="Y113">
            <v>1.2571783114964508</v>
          </cell>
        </row>
        <row r="114">
          <cell r="A114">
            <v>39356</v>
          </cell>
          <cell r="C114">
            <v>1.2250000000000001</v>
          </cell>
          <cell r="D114">
            <v>0.92387445887445885</v>
          </cell>
          <cell r="E114">
            <v>1.1317462121212121</v>
          </cell>
          <cell r="F114">
            <v>1.2571783114964508</v>
          </cell>
          <cell r="G114">
            <v>746790.00000000012</v>
          </cell>
          <cell r="H114">
            <v>938.84819124243472</v>
          </cell>
          <cell r="I114" t="str">
            <v xml:space="preserve"> </v>
          </cell>
          <cell r="K114">
            <v>1.2</v>
          </cell>
          <cell r="L114">
            <v>0.92387445887445885</v>
          </cell>
          <cell r="M114">
            <v>1.1086493506493507</v>
          </cell>
          <cell r="N114">
            <v>1.2571783114964508</v>
          </cell>
          <cell r="O114">
            <v>1405338.421230308</v>
          </cell>
          <cell r="P114">
            <v>1766.7609834834066</v>
          </cell>
          <cell r="Q114" t="str">
            <v xml:space="preserve"> </v>
          </cell>
          <cell r="S114">
            <v>1.3</v>
          </cell>
          <cell r="T114">
            <v>1.1640539921263433</v>
          </cell>
          <cell r="U114">
            <v>1.5132701897642464</v>
          </cell>
          <cell r="W114">
            <v>1.08</v>
          </cell>
          <cell r="X114">
            <v>1.1640539921263433</v>
          </cell>
          <cell r="Y114">
            <v>1.2571783114964508</v>
          </cell>
        </row>
        <row r="115">
          <cell r="A115">
            <v>39387</v>
          </cell>
          <cell r="C115">
            <v>1.2250000000000001</v>
          </cell>
          <cell r="D115">
            <v>0.92387445887445885</v>
          </cell>
          <cell r="E115">
            <v>1.1317462121212121</v>
          </cell>
          <cell r="F115">
            <v>1.2571783114964508</v>
          </cell>
          <cell r="G115">
            <v>722700.00000000012</v>
          </cell>
          <cell r="H115">
            <v>908.56276571848514</v>
          </cell>
          <cell r="I115" t="str">
            <v xml:space="preserve"> </v>
          </cell>
          <cell r="K115">
            <v>1.2</v>
          </cell>
          <cell r="L115">
            <v>0.92387445887445885</v>
          </cell>
          <cell r="M115">
            <v>1.1086493506493507</v>
          </cell>
          <cell r="N115">
            <v>1.2571783114964508</v>
          </cell>
          <cell r="O115">
            <v>1360004.9237712659</v>
          </cell>
          <cell r="P115">
            <v>1709.7686936936193</v>
          </cell>
          <cell r="Q115" t="str">
            <v xml:space="preserve"> </v>
          </cell>
          <cell r="S115">
            <v>1.3</v>
          </cell>
          <cell r="T115">
            <v>1.1640539921263433</v>
          </cell>
          <cell r="U115">
            <v>1.5132701897642464</v>
          </cell>
          <cell r="W115">
            <v>1.08</v>
          </cell>
          <cell r="X115">
            <v>1.1640539921263433</v>
          </cell>
          <cell r="Y115">
            <v>1.2571783114964508</v>
          </cell>
        </row>
        <row r="116">
          <cell r="A116">
            <v>39417</v>
          </cell>
          <cell r="C116">
            <v>1.2250000000000001</v>
          </cell>
          <cell r="D116">
            <v>0.92387445887445885</v>
          </cell>
          <cell r="E116">
            <v>1.1317462121212121</v>
          </cell>
          <cell r="F116">
            <v>1.2571783114964508</v>
          </cell>
          <cell r="G116">
            <v>746790.00000000012</v>
          </cell>
          <cell r="H116">
            <v>938.84819124243472</v>
          </cell>
          <cell r="I116">
            <v>10994.590394550227</v>
          </cell>
          <cell r="K116">
            <v>1.2</v>
          </cell>
          <cell r="L116">
            <v>0.92387445887445885</v>
          </cell>
          <cell r="M116">
            <v>1.1086493506493507</v>
          </cell>
          <cell r="N116">
            <v>1.2571783114964508</v>
          </cell>
          <cell r="O116">
            <v>1405338.421230308</v>
          </cell>
          <cell r="P116">
            <v>1766.7609834834066</v>
          </cell>
          <cell r="Q116">
            <v>20690.047144647255</v>
          </cell>
          <cell r="S116">
            <v>1.3</v>
          </cell>
          <cell r="T116">
            <v>1.1640539921263433</v>
          </cell>
          <cell r="U116">
            <v>1.5132701897642464</v>
          </cell>
          <cell r="W116">
            <v>1.08</v>
          </cell>
          <cell r="X116">
            <v>1.1640539921263433</v>
          </cell>
          <cell r="Y116">
            <v>1.2571783114964508</v>
          </cell>
        </row>
        <row r="117">
          <cell r="A117">
            <v>39448</v>
          </cell>
          <cell r="C117">
            <v>1.2250000000000001</v>
          </cell>
          <cell r="D117">
            <v>0.92387445887445885</v>
          </cell>
          <cell r="E117">
            <v>1.1317462121212121</v>
          </cell>
          <cell r="F117">
            <v>1.2571783114964508</v>
          </cell>
          <cell r="G117">
            <v>746790.00000000012</v>
          </cell>
          <cell r="H117">
            <v>938.84819124243472</v>
          </cell>
          <cell r="I117" t="str">
            <v xml:space="preserve"> </v>
          </cell>
          <cell r="K117">
            <v>1.2</v>
          </cell>
          <cell r="L117">
            <v>0.92387445887445885</v>
          </cell>
          <cell r="M117">
            <v>1.1086493506493507</v>
          </cell>
          <cell r="N117">
            <v>1.2571783114964508</v>
          </cell>
          <cell r="O117">
            <v>1405338.421230308</v>
          </cell>
          <cell r="P117">
            <v>1766.7609834834066</v>
          </cell>
          <cell r="Q117" t="str">
            <v xml:space="preserve"> </v>
          </cell>
          <cell r="S117">
            <v>1.3</v>
          </cell>
          <cell r="T117">
            <v>1.1640539921263433</v>
          </cell>
          <cell r="U117">
            <v>1.5132701897642464</v>
          </cell>
          <cell r="W117">
            <v>1.08</v>
          </cell>
          <cell r="X117">
            <v>1.1640539921263433</v>
          </cell>
          <cell r="Y117">
            <v>1.2571783114964508</v>
          </cell>
        </row>
        <row r="118">
          <cell r="A118">
            <v>39479</v>
          </cell>
          <cell r="C118">
            <v>1.2250000000000001</v>
          </cell>
          <cell r="D118">
            <v>0.92387445887445885</v>
          </cell>
          <cell r="E118">
            <v>1.1317462121212121</v>
          </cell>
          <cell r="F118">
            <v>1.2571783114964508</v>
          </cell>
          <cell r="G118">
            <v>698610.00000000012</v>
          </cell>
          <cell r="H118">
            <v>878.27734019453555</v>
          </cell>
          <cell r="I118" t="str">
            <v xml:space="preserve"> </v>
          </cell>
          <cell r="K118">
            <v>1.2</v>
          </cell>
          <cell r="L118">
            <v>0.92387445887445885</v>
          </cell>
          <cell r="M118">
            <v>1.1086493506493507</v>
          </cell>
          <cell r="N118">
            <v>1.2571783114964508</v>
          </cell>
          <cell r="O118">
            <v>1314671.4263122235</v>
          </cell>
          <cell r="P118">
            <v>1652.7764039038318</v>
          </cell>
          <cell r="Q118" t="str">
            <v xml:space="preserve"> </v>
          </cell>
          <cell r="S118">
            <v>1.3</v>
          </cell>
          <cell r="T118">
            <v>1.1640539921263433</v>
          </cell>
          <cell r="U118">
            <v>1.5132701897642464</v>
          </cell>
          <cell r="W118">
            <v>1.08</v>
          </cell>
          <cell r="X118">
            <v>1.1640539921263433</v>
          </cell>
          <cell r="Y118">
            <v>1.2571783114964508</v>
          </cell>
        </row>
        <row r="119">
          <cell r="A119">
            <v>39508</v>
          </cell>
          <cell r="C119">
            <v>1.2250000000000001</v>
          </cell>
          <cell r="D119">
            <v>0.92387445887445885</v>
          </cell>
          <cell r="E119">
            <v>1.1317462121212121</v>
          </cell>
          <cell r="F119">
            <v>1.2571783114964508</v>
          </cell>
          <cell r="G119">
            <v>746790.00000000012</v>
          </cell>
          <cell r="H119">
            <v>938.84819124243472</v>
          </cell>
          <cell r="I119" t="str">
            <v xml:space="preserve"> </v>
          </cell>
          <cell r="K119">
            <v>1.2</v>
          </cell>
          <cell r="L119">
            <v>0.92387445887445885</v>
          </cell>
          <cell r="M119">
            <v>1.1086493506493507</v>
          </cell>
          <cell r="N119">
            <v>1.2571783114964508</v>
          </cell>
          <cell r="O119">
            <v>1405338.421230308</v>
          </cell>
          <cell r="P119">
            <v>1766.7609834834066</v>
          </cell>
          <cell r="Q119" t="str">
            <v xml:space="preserve"> </v>
          </cell>
          <cell r="S119">
            <v>1.3</v>
          </cell>
          <cell r="T119">
            <v>1.1640539921263433</v>
          </cell>
          <cell r="U119">
            <v>1.5132701897642464</v>
          </cell>
          <cell r="W119">
            <v>1.08</v>
          </cell>
          <cell r="X119">
            <v>1.1640539921263433</v>
          </cell>
          <cell r="Y119">
            <v>1.2571783114964508</v>
          </cell>
        </row>
        <row r="120">
          <cell r="A120">
            <v>39539</v>
          </cell>
          <cell r="C120">
            <v>1.2250000000000001</v>
          </cell>
          <cell r="D120">
            <v>0.92387445887445885</v>
          </cell>
          <cell r="E120">
            <v>1.1317462121212121</v>
          </cell>
          <cell r="F120">
            <v>1.2571783114964508</v>
          </cell>
          <cell r="G120">
            <v>722700.00000000012</v>
          </cell>
          <cell r="H120">
            <v>908.56276571848514</v>
          </cell>
          <cell r="I120" t="str">
            <v xml:space="preserve"> </v>
          </cell>
          <cell r="K120">
            <v>1.2</v>
          </cell>
          <cell r="L120">
            <v>0.92387445887445885</v>
          </cell>
          <cell r="M120">
            <v>1.1086493506493507</v>
          </cell>
          <cell r="N120">
            <v>1.2571783114964508</v>
          </cell>
          <cell r="O120">
            <v>1360004.9237712659</v>
          </cell>
          <cell r="P120">
            <v>1709.7686936936193</v>
          </cell>
          <cell r="Q120" t="str">
            <v xml:space="preserve"> </v>
          </cell>
          <cell r="S120">
            <v>1.3</v>
          </cell>
          <cell r="T120">
            <v>1.1640539921263433</v>
          </cell>
          <cell r="U120">
            <v>1.5132701897642464</v>
          </cell>
          <cell r="W120">
            <v>1.08</v>
          </cell>
          <cell r="X120">
            <v>1.1640539921263433</v>
          </cell>
          <cell r="Y120">
            <v>1.2571783114964508</v>
          </cell>
        </row>
        <row r="121">
          <cell r="A121">
            <v>39569</v>
          </cell>
          <cell r="C121">
            <v>1.2250000000000001</v>
          </cell>
          <cell r="D121">
            <v>0.93694805194805231</v>
          </cell>
          <cell r="E121">
            <v>1.1477613636363642</v>
          </cell>
          <cell r="F121">
            <v>1.2767642176101059</v>
          </cell>
          <cell r="G121">
            <v>746790.00000000012</v>
          </cell>
          <cell r="H121">
            <v>953.4747500690512</v>
          </cell>
          <cell r="I121" t="str">
            <v xml:space="preserve"> </v>
          </cell>
          <cell r="K121">
            <v>1.2</v>
          </cell>
          <cell r="L121">
            <v>0.93694805194805231</v>
          </cell>
          <cell r="M121">
            <v>1.1243376623376626</v>
          </cell>
          <cell r="N121">
            <v>1.2767642176101059</v>
          </cell>
          <cell r="O121">
            <v>1405338.421230308</v>
          </cell>
          <cell r="P121">
            <v>1794.2858098595357</v>
          </cell>
          <cell r="Q121" t="str">
            <v xml:space="preserve"> </v>
          </cell>
          <cell r="S121">
            <v>1.3</v>
          </cell>
          <cell r="T121">
            <v>1.1821890903797276</v>
          </cell>
          <cell r="U121">
            <v>1.5368458174936459</v>
          </cell>
          <cell r="W121">
            <v>1.08</v>
          </cell>
          <cell r="X121">
            <v>1.1821890903797276</v>
          </cell>
          <cell r="Y121">
            <v>1.2767642176101059</v>
          </cell>
        </row>
        <row r="122">
          <cell r="A122">
            <v>39600</v>
          </cell>
          <cell r="C122">
            <v>1.2250000000000001</v>
          </cell>
          <cell r="D122">
            <v>0.93694805194805231</v>
          </cell>
          <cell r="E122">
            <v>1.1477613636363642</v>
          </cell>
          <cell r="F122">
            <v>1.2767642176101059</v>
          </cell>
          <cell r="G122">
            <v>722700.00000000012</v>
          </cell>
          <cell r="H122">
            <v>922.71750006682373</v>
          </cell>
          <cell r="I122" t="str">
            <v xml:space="preserve"> </v>
          </cell>
          <cell r="K122">
            <v>1.2</v>
          </cell>
          <cell r="L122">
            <v>0.93694805194805231</v>
          </cell>
          <cell r="M122">
            <v>1.1243376623376626</v>
          </cell>
          <cell r="N122">
            <v>1.2767642176101059</v>
          </cell>
          <cell r="O122">
            <v>1360004.9237712659</v>
          </cell>
          <cell r="P122">
            <v>1736.405622444712</v>
          </cell>
          <cell r="Q122" t="str">
            <v xml:space="preserve"> </v>
          </cell>
          <cell r="S122">
            <v>1.3</v>
          </cell>
          <cell r="T122">
            <v>1.1821890903797276</v>
          </cell>
          <cell r="U122">
            <v>1.5368458174936459</v>
          </cell>
          <cell r="W122">
            <v>1.08</v>
          </cell>
          <cell r="X122">
            <v>1.1821890903797276</v>
          </cell>
          <cell r="Y122">
            <v>1.2767642176101059</v>
          </cell>
        </row>
        <row r="123">
          <cell r="A123">
            <v>39630</v>
          </cell>
          <cell r="C123">
            <v>1.2250000000000001</v>
          </cell>
          <cell r="D123">
            <v>0.93694805194805231</v>
          </cell>
          <cell r="E123">
            <v>1.1477613636363642</v>
          </cell>
          <cell r="F123">
            <v>1.2767642176101059</v>
          </cell>
          <cell r="G123">
            <v>746790.00000000012</v>
          </cell>
          <cell r="H123">
            <v>953.4747500690512</v>
          </cell>
          <cell r="I123" t="str">
            <v xml:space="preserve"> </v>
          </cell>
          <cell r="K123">
            <v>1.2</v>
          </cell>
          <cell r="L123">
            <v>0.93694805194805231</v>
          </cell>
          <cell r="M123">
            <v>1.1243376623376626</v>
          </cell>
          <cell r="N123">
            <v>1.2767642176101059</v>
          </cell>
          <cell r="O123">
            <v>1405338.421230308</v>
          </cell>
          <cell r="P123">
            <v>1794.2858098595357</v>
          </cell>
          <cell r="Q123" t="str">
            <v xml:space="preserve"> </v>
          </cell>
          <cell r="S123">
            <v>1.3</v>
          </cell>
          <cell r="T123">
            <v>1.1821890903797276</v>
          </cell>
          <cell r="U123">
            <v>1.5368458174936459</v>
          </cell>
          <cell r="W123">
            <v>1.08</v>
          </cell>
          <cell r="X123">
            <v>1.1821890903797276</v>
          </cell>
          <cell r="Y123">
            <v>1.2767642176101059</v>
          </cell>
        </row>
        <row r="124">
          <cell r="A124">
            <v>39661</v>
          </cell>
          <cell r="C124">
            <v>1.2250000000000001</v>
          </cell>
          <cell r="D124">
            <v>0.93694805194805231</v>
          </cell>
          <cell r="E124">
            <v>1.1477613636363642</v>
          </cell>
          <cell r="F124">
            <v>1.2767642176101059</v>
          </cell>
          <cell r="G124">
            <v>746790.00000000012</v>
          </cell>
          <cell r="H124">
            <v>953.4747500690512</v>
          </cell>
          <cell r="I124" t="str">
            <v xml:space="preserve"> </v>
          </cell>
          <cell r="K124">
            <v>1.2</v>
          </cell>
          <cell r="L124">
            <v>0.93694805194805231</v>
          </cell>
          <cell r="M124">
            <v>1.1243376623376626</v>
          </cell>
          <cell r="N124">
            <v>1.2767642176101059</v>
          </cell>
          <cell r="O124">
            <v>1405338.421230308</v>
          </cell>
          <cell r="P124">
            <v>1794.2858098595357</v>
          </cell>
          <cell r="Q124" t="str">
            <v xml:space="preserve"> </v>
          </cell>
          <cell r="S124">
            <v>1.3</v>
          </cell>
          <cell r="T124">
            <v>1.1821890903797276</v>
          </cell>
          <cell r="U124">
            <v>1.5368458174936459</v>
          </cell>
          <cell r="W124">
            <v>1.08</v>
          </cell>
          <cell r="X124">
            <v>1.1821890903797276</v>
          </cell>
          <cell r="Y124">
            <v>1.2767642176101059</v>
          </cell>
        </row>
        <row r="125">
          <cell r="A125">
            <v>39692</v>
          </cell>
          <cell r="C125">
            <v>1.2250000000000001</v>
          </cell>
          <cell r="D125">
            <v>0.93694805194805231</v>
          </cell>
          <cell r="E125">
            <v>1.1477613636363642</v>
          </cell>
          <cell r="F125">
            <v>1.2767642176101059</v>
          </cell>
          <cell r="G125">
            <v>722700.00000000012</v>
          </cell>
          <cell r="H125">
            <v>922.71750006682373</v>
          </cell>
          <cell r="I125" t="str">
            <v xml:space="preserve"> </v>
          </cell>
          <cell r="K125">
            <v>1.2</v>
          </cell>
          <cell r="L125">
            <v>0.93694805194805231</v>
          </cell>
          <cell r="M125">
            <v>1.1243376623376626</v>
          </cell>
          <cell r="N125">
            <v>1.2767642176101059</v>
          </cell>
          <cell r="O125">
            <v>1360004.9237712659</v>
          </cell>
          <cell r="P125">
            <v>1736.405622444712</v>
          </cell>
          <cell r="Q125" t="str">
            <v xml:space="preserve"> </v>
          </cell>
          <cell r="S125">
            <v>1.3</v>
          </cell>
          <cell r="T125">
            <v>1.1821890903797276</v>
          </cell>
          <cell r="U125">
            <v>1.5368458174936459</v>
          </cell>
          <cell r="W125">
            <v>1.08</v>
          </cell>
          <cell r="X125">
            <v>1.1821890903797276</v>
          </cell>
          <cell r="Y125">
            <v>1.2767642176101059</v>
          </cell>
        </row>
        <row r="126">
          <cell r="A126">
            <v>39722</v>
          </cell>
          <cell r="C126">
            <v>1.2250000000000001</v>
          </cell>
          <cell r="D126">
            <v>0.93694805194805231</v>
          </cell>
          <cell r="E126">
            <v>1.1477613636363642</v>
          </cell>
          <cell r="F126">
            <v>1.2767642176101059</v>
          </cell>
          <cell r="G126">
            <v>746790.00000000012</v>
          </cell>
          <cell r="H126">
            <v>953.4747500690512</v>
          </cell>
          <cell r="I126" t="str">
            <v xml:space="preserve"> </v>
          </cell>
          <cell r="K126">
            <v>1.2</v>
          </cell>
          <cell r="L126">
            <v>0.93694805194805231</v>
          </cell>
          <cell r="M126">
            <v>1.1243376623376626</v>
          </cell>
          <cell r="N126">
            <v>1.2767642176101059</v>
          </cell>
          <cell r="O126">
            <v>1405338.421230308</v>
          </cell>
          <cell r="P126">
            <v>1794.2858098595357</v>
          </cell>
          <cell r="Q126" t="str">
            <v xml:space="preserve"> </v>
          </cell>
          <cell r="S126">
            <v>1.3</v>
          </cell>
          <cell r="T126">
            <v>1.1821890903797276</v>
          </cell>
          <cell r="U126">
            <v>1.5368458174936459</v>
          </cell>
          <cell r="W126">
            <v>1.08</v>
          </cell>
          <cell r="X126">
            <v>1.1821890903797276</v>
          </cell>
          <cell r="Y126">
            <v>1.2767642176101059</v>
          </cell>
        </row>
        <row r="127">
          <cell r="A127">
            <v>39753</v>
          </cell>
          <cell r="C127">
            <v>1.2250000000000001</v>
          </cell>
          <cell r="D127">
            <v>0.93694805194805231</v>
          </cell>
          <cell r="E127">
            <v>1.1477613636363642</v>
          </cell>
          <cell r="F127">
            <v>1.2767642176101059</v>
          </cell>
          <cell r="G127">
            <v>722700.00000000012</v>
          </cell>
          <cell r="H127">
            <v>922.71750006682373</v>
          </cell>
          <cell r="I127" t="str">
            <v xml:space="preserve"> </v>
          </cell>
          <cell r="K127">
            <v>1.2</v>
          </cell>
          <cell r="L127">
            <v>0.93694805194805231</v>
          </cell>
          <cell r="M127">
            <v>1.1243376623376626</v>
          </cell>
          <cell r="N127">
            <v>1.2767642176101059</v>
          </cell>
          <cell r="O127">
            <v>1360004.9237712659</v>
          </cell>
          <cell r="P127">
            <v>1736.405622444712</v>
          </cell>
          <cell r="Q127" t="str">
            <v xml:space="preserve"> </v>
          </cell>
          <cell r="S127">
            <v>1.3</v>
          </cell>
          <cell r="T127">
            <v>1.1821890903797276</v>
          </cell>
          <cell r="U127">
            <v>1.5368458174936459</v>
          </cell>
          <cell r="W127">
            <v>1.08</v>
          </cell>
          <cell r="X127">
            <v>1.1821890903797276</v>
          </cell>
          <cell r="Y127">
            <v>1.2767642176101059</v>
          </cell>
        </row>
        <row r="128">
          <cell r="A128">
            <v>39783</v>
          </cell>
          <cell r="C128">
            <v>1.2250000000000001</v>
          </cell>
          <cell r="D128">
            <v>0.93694805194805231</v>
          </cell>
          <cell r="E128">
            <v>1.1477613636363642</v>
          </cell>
          <cell r="F128">
            <v>1.2767642176101059</v>
          </cell>
          <cell r="G128">
            <v>746790.00000000012</v>
          </cell>
          <cell r="H128">
            <v>953.4747500690512</v>
          </cell>
          <cell r="I128">
            <v>11200.062738943618</v>
          </cell>
          <cell r="K128">
            <v>1.2</v>
          </cell>
          <cell r="L128">
            <v>0.93694805194805231</v>
          </cell>
          <cell r="M128">
            <v>1.1243376623376626</v>
          </cell>
          <cell r="N128">
            <v>1.2767642176101059</v>
          </cell>
          <cell r="O128">
            <v>1405338.421230308</v>
          </cell>
          <cell r="P128">
            <v>1794.2858098595357</v>
          </cell>
          <cell r="Q128">
            <v>21076.712981196077</v>
          </cell>
          <cell r="S128">
            <v>1.3</v>
          </cell>
          <cell r="T128">
            <v>1.1821890903797276</v>
          </cell>
          <cell r="U128">
            <v>1.5368458174936459</v>
          </cell>
          <cell r="W128">
            <v>1.08</v>
          </cell>
          <cell r="X128">
            <v>1.1821890903797276</v>
          </cell>
          <cell r="Y128">
            <v>1.2767642176101059</v>
          </cell>
        </row>
        <row r="129">
          <cell r="A129">
            <v>39814</v>
          </cell>
          <cell r="C129">
            <v>1.2250000000000001</v>
          </cell>
          <cell r="D129">
            <v>0.93694805194805231</v>
          </cell>
          <cell r="E129">
            <v>1.1477613636363642</v>
          </cell>
          <cell r="F129">
            <v>1.2767642176101059</v>
          </cell>
          <cell r="G129">
            <v>746790.00000000012</v>
          </cell>
          <cell r="H129">
            <v>953.4747500690512</v>
          </cell>
          <cell r="I129" t="str">
            <v xml:space="preserve"> </v>
          </cell>
          <cell r="K129">
            <v>1.2</v>
          </cell>
          <cell r="L129">
            <v>0.93694805194805231</v>
          </cell>
          <cell r="M129">
            <v>1.1243376623376626</v>
          </cell>
          <cell r="N129">
            <v>1.2767642176101059</v>
          </cell>
          <cell r="O129">
            <v>1405338.421230308</v>
          </cell>
          <cell r="P129">
            <v>1794.2858098595357</v>
          </cell>
          <cell r="Q129" t="str">
            <v xml:space="preserve"> </v>
          </cell>
          <cell r="S129">
            <v>1.3</v>
          </cell>
          <cell r="T129">
            <v>1.1821890903797276</v>
          </cell>
          <cell r="U129">
            <v>1.5368458174936459</v>
          </cell>
          <cell r="W129">
            <v>1.08</v>
          </cell>
          <cell r="X129">
            <v>1.1821890903797276</v>
          </cell>
          <cell r="Y129">
            <v>1.2767642176101059</v>
          </cell>
        </row>
        <row r="130">
          <cell r="A130">
            <v>39845</v>
          </cell>
          <cell r="C130">
            <v>1.2250000000000001</v>
          </cell>
          <cell r="D130">
            <v>0.93694805194805231</v>
          </cell>
          <cell r="E130">
            <v>1.1477613636363642</v>
          </cell>
          <cell r="F130">
            <v>1.2767642176101059</v>
          </cell>
          <cell r="G130">
            <v>674520.00000000012</v>
          </cell>
          <cell r="H130">
            <v>861.2030000623688</v>
          </cell>
          <cell r="I130" t="str">
            <v xml:space="preserve"> </v>
          </cell>
          <cell r="K130">
            <v>1.2</v>
          </cell>
          <cell r="L130">
            <v>0.93694805194805231</v>
          </cell>
          <cell r="M130">
            <v>1.1243376623376626</v>
          </cell>
          <cell r="N130">
            <v>1.2767642176101059</v>
          </cell>
          <cell r="O130">
            <v>1269337.9288531817</v>
          </cell>
          <cell r="P130">
            <v>1620.6452476150648</v>
          </cell>
          <cell r="Q130" t="str">
            <v xml:space="preserve"> </v>
          </cell>
          <cell r="S130">
            <v>1.3</v>
          </cell>
          <cell r="T130">
            <v>1.1821890903797276</v>
          </cell>
          <cell r="U130">
            <v>1.5368458174936459</v>
          </cell>
          <cell r="W130">
            <v>1.08</v>
          </cell>
          <cell r="X130">
            <v>1.1821890903797276</v>
          </cell>
          <cell r="Y130">
            <v>1.2767642176101059</v>
          </cell>
        </row>
        <row r="131">
          <cell r="A131">
            <v>39873</v>
          </cell>
          <cell r="C131">
            <v>1.2250000000000001</v>
          </cell>
          <cell r="D131">
            <v>0.93694805194805231</v>
          </cell>
          <cell r="E131">
            <v>1.1477613636363642</v>
          </cell>
          <cell r="F131">
            <v>1.2767642176101059</v>
          </cell>
          <cell r="G131">
            <v>746790.00000000012</v>
          </cell>
          <cell r="H131">
            <v>953.4747500690512</v>
          </cell>
          <cell r="I131" t="str">
            <v xml:space="preserve"> </v>
          </cell>
          <cell r="K131">
            <v>1.2</v>
          </cell>
          <cell r="L131">
            <v>0.93694805194805231</v>
          </cell>
          <cell r="M131">
            <v>1.1243376623376626</v>
          </cell>
          <cell r="N131">
            <v>1.2767642176101059</v>
          </cell>
          <cell r="O131">
            <v>1405338.421230308</v>
          </cell>
          <cell r="P131">
            <v>1794.2858098595357</v>
          </cell>
          <cell r="Q131" t="str">
            <v xml:space="preserve"> </v>
          </cell>
          <cell r="S131">
            <v>1.3</v>
          </cell>
          <cell r="T131">
            <v>1.1821890903797276</v>
          </cell>
          <cell r="U131">
            <v>1.5368458174936459</v>
          </cell>
          <cell r="W131">
            <v>1.08</v>
          </cell>
          <cell r="X131">
            <v>1.1821890903797276</v>
          </cell>
          <cell r="Y131">
            <v>1.2767642176101059</v>
          </cell>
        </row>
        <row r="132">
          <cell r="A132">
            <v>39904</v>
          </cell>
          <cell r="C132">
            <v>1.2250000000000001</v>
          </cell>
          <cell r="D132">
            <v>0.93694805194805231</v>
          </cell>
          <cell r="E132">
            <v>1.1477613636363642</v>
          </cell>
          <cell r="F132">
            <v>1.2767642176101059</v>
          </cell>
          <cell r="G132">
            <v>722700.00000000012</v>
          </cell>
          <cell r="H132">
            <v>922.71750006682373</v>
          </cell>
          <cell r="I132" t="str">
            <v xml:space="preserve"> </v>
          </cell>
          <cell r="K132">
            <v>1.2</v>
          </cell>
          <cell r="L132">
            <v>0.93694805194805231</v>
          </cell>
          <cell r="M132">
            <v>1.1243376623376626</v>
          </cell>
          <cell r="N132">
            <v>1.2767642176101059</v>
          </cell>
          <cell r="O132">
            <v>1360004.9237712659</v>
          </cell>
          <cell r="P132">
            <v>1736.405622444712</v>
          </cell>
          <cell r="Q132" t="str">
            <v xml:space="preserve"> </v>
          </cell>
          <cell r="S132">
            <v>1.3</v>
          </cell>
          <cell r="T132">
            <v>1.1821890903797276</v>
          </cell>
          <cell r="U132">
            <v>1.5368458174936459</v>
          </cell>
          <cell r="W132">
            <v>1.08</v>
          </cell>
          <cell r="X132">
            <v>1.1821890903797276</v>
          </cell>
          <cell r="Y132">
            <v>1.2767642176101059</v>
          </cell>
        </row>
        <row r="133">
          <cell r="A133">
            <v>39934</v>
          </cell>
          <cell r="C133">
            <v>1.2250000000000001</v>
          </cell>
          <cell r="D133">
            <v>0.95012987012987005</v>
          </cell>
          <cell r="E133">
            <v>1.1639090909090908</v>
          </cell>
          <cell r="F133">
            <v>1.2955624297761168</v>
          </cell>
          <cell r="G133">
            <v>746790.00000000012</v>
          </cell>
          <cell r="H133">
            <v>967.51306693250638</v>
          </cell>
          <cell r="I133" t="str">
            <v xml:space="preserve"> </v>
          </cell>
          <cell r="K133">
            <v>1.2</v>
          </cell>
          <cell r="L133">
            <v>0.95012987012987005</v>
          </cell>
          <cell r="M133">
            <v>1.1401558441558439</v>
          </cell>
          <cell r="N133">
            <v>1.2955624297761168</v>
          </cell>
          <cell r="O133">
            <v>1405338.421230308</v>
          </cell>
          <cell r="P133">
            <v>1820.7036596668697</v>
          </cell>
          <cell r="Q133" t="str">
            <v xml:space="preserve"> </v>
          </cell>
          <cell r="S133">
            <v>1.3</v>
          </cell>
          <cell r="T133">
            <v>1.1995948423852933</v>
          </cell>
          <cell r="U133">
            <v>1.5594732951008814</v>
          </cell>
          <cell r="W133">
            <v>1.08</v>
          </cell>
          <cell r="X133">
            <v>1.1995948423852933</v>
          </cell>
          <cell r="Y133">
            <v>1.2955624297761168</v>
          </cell>
        </row>
        <row r="134">
          <cell r="A134">
            <v>39965</v>
          </cell>
          <cell r="C134">
            <v>1.2250000000000001</v>
          </cell>
          <cell r="D134">
            <v>0.95012987012987005</v>
          </cell>
          <cell r="E134">
            <v>1.1639090909090908</v>
          </cell>
          <cell r="F134">
            <v>1.2955624297761168</v>
          </cell>
          <cell r="G134">
            <v>722700.00000000012</v>
          </cell>
          <cell r="H134">
            <v>936.30296799919972</v>
          </cell>
          <cell r="I134" t="str">
            <v xml:space="preserve"> </v>
          </cell>
          <cell r="K134">
            <v>1.2</v>
          </cell>
          <cell r="L134">
            <v>0.95012987012987005</v>
          </cell>
          <cell r="M134">
            <v>1.1401558441558439</v>
          </cell>
          <cell r="N134">
            <v>1.2955624297761168</v>
          </cell>
          <cell r="O134">
            <v>1360004.9237712659</v>
          </cell>
          <cell r="P134">
            <v>1761.9712835485836</v>
          </cell>
          <cell r="Q134" t="str">
            <v xml:space="preserve"> </v>
          </cell>
          <cell r="S134">
            <v>1.3</v>
          </cell>
          <cell r="T134">
            <v>1.1995948423852933</v>
          </cell>
          <cell r="U134">
            <v>1.5594732951008814</v>
          </cell>
          <cell r="W134">
            <v>1.08</v>
          </cell>
          <cell r="X134">
            <v>1.1995948423852933</v>
          </cell>
          <cell r="Y134">
            <v>1.2955624297761168</v>
          </cell>
        </row>
        <row r="135">
          <cell r="A135">
            <v>39995</v>
          </cell>
          <cell r="C135">
            <v>1.2250000000000001</v>
          </cell>
          <cell r="D135">
            <v>0.95012987012987005</v>
          </cell>
          <cell r="E135">
            <v>1.1639090909090908</v>
          </cell>
          <cell r="F135">
            <v>1.2955624297761168</v>
          </cell>
          <cell r="G135">
            <v>746790.00000000012</v>
          </cell>
          <cell r="H135">
            <v>967.51306693250638</v>
          </cell>
          <cell r="I135" t="str">
            <v xml:space="preserve"> </v>
          </cell>
          <cell r="K135">
            <v>1.2</v>
          </cell>
          <cell r="L135">
            <v>0.95012987012987005</v>
          </cell>
          <cell r="M135">
            <v>1.1401558441558439</v>
          </cell>
          <cell r="N135">
            <v>1.2955624297761168</v>
          </cell>
          <cell r="O135">
            <v>1405338.421230308</v>
          </cell>
          <cell r="P135">
            <v>1820.7036596668697</v>
          </cell>
          <cell r="Q135" t="str">
            <v xml:space="preserve"> </v>
          </cell>
          <cell r="S135">
            <v>1.3</v>
          </cell>
          <cell r="T135">
            <v>1.1995948423852933</v>
          </cell>
          <cell r="U135">
            <v>1.5594732951008814</v>
          </cell>
          <cell r="W135">
            <v>1.08</v>
          </cell>
          <cell r="X135">
            <v>1.1995948423852933</v>
          </cell>
          <cell r="Y135">
            <v>1.2955624297761168</v>
          </cell>
        </row>
        <row r="136">
          <cell r="A136">
            <v>40026</v>
          </cell>
          <cell r="C136">
            <v>1.2250000000000001</v>
          </cell>
          <cell r="D136">
            <v>0.95012987012987005</v>
          </cell>
          <cell r="E136">
            <v>1.1639090909090908</v>
          </cell>
          <cell r="F136">
            <v>1.2955624297761168</v>
          </cell>
          <cell r="G136">
            <v>746790.00000000012</v>
          </cell>
          <cell r="H136">
            <v>967.51306693250638</v>
          </cell>
          <cell r="I136" t="str">
            <v xml:space="preserve"> </v>
          </cell>
          <cell r="K136">
            <v>1.2</v>
          </cell>
          <cell r="L136">
            <v>0.95012987012987005</v>
          </cell>
          <cell r="M136">
            <v>1.1401558441558439</v>
          </cell>
          <cell r="N136">
            <v>1.2955624297761168</v>
          </cell>
          <cell r="O136">
            <v>1405338.421230308</v>
          </cell>
          <cell r="P136">
            <v>1820.7036596668697</v>
          </cell>
          <cell r="Q136" t="str">
            <v xml:space="preserve"> </v>
          </cell>
          <cell r="S136">
            <v>1.3</v>
          </cell>
          <cell r="T136">
            <v>1.1995948423852933</v>
          </cell>
          <cell r="U136">
            <v>1.5594732951008814</v>
          </cell>
          <cell r="W136">
            <v>1.08</v>
          </cell>
          <cell r="X136">
            <v>1.1995948423852933</v>
          </cell>
          <cell r="Y136">
            <v>1.2955624297761168</v>
          </cell>
        </row>
        <row r="137">
          <cell r="A137">
            <v>40057</v>
          </cell>
          <cell r="C137">
            <v>1.2250000000000001</v>
          </cell>
          <cell r="D137">
            <v>0.95012987012987005</v>
          </cell>
          <cell r="E137">
            <v>1.1639090909090908</v>
          </cell>
          <cell r="F137">
            <v>1.2955624297761168</v>
          </cell>
          <cell r="G137">
            <v>722700.00000000012</v>
          </cell>
          <cell r="H137">
            <v>936.30296799919972</v>
          </cell>
          <cell r="I137" t="str">
            <v xml:space="preserve"> </v>
          </cell>
          <cell r="K137">
            <v>1.2</v>
          </cell>
          <cell r="L137">
            <v>0.95012987012987005</v>
          </cell>
          <cell r="M137">
            <v>1.1401558441558439</v>
          </cell>
          <cell r="N137">
            <v>1.2955624297761168</v>
          </cell>
          <cell r="O137">
            <v>1360004.9237712659</v>
          </cell>
          <cell r="P137">
            <v>1761.9712835485836</v>
          </cell>
          <cell r="Q137" t="str">
            <v xml:space="preserve"> </v>
          </cell>
          <cell r="S137">
            <v>1.3</v>
          </cell>
          <cell r="T137">
            <v>1.1995948423852933</v>
          </cell>
          <cell r="U137">
            <v>1.5594732951008814</v>
          </cell>
          <cell r="W137">
            <v>1.08</v>
          </cell>
          <cell r="X137">
            <v>1.1995948423852933</v>
          </cell>
          <cell r="Y137">
            <v>1.2955624297761168</v>
          </cell>
        </row>
        <row r="138">
          <cell r="A138">
            <v>40087</v>
          </cell>
          <cell r="C138">
            <v>1.2250000000000001</v>
          </cell>
          <cell r="D138">
            <v>0.95012987012987005</v>
          </cell>
          <cell r="E138">
            <v>1.1639090909090908</v>
          </cell>
          <cell r="F138">
            <v>1.2955624297761168</v>
          </cell>
          <cell r="G138">
            <v>746790.00000000012</v>
          </cell>
          <cell r="H138">
            <v>967.51306693250638</v>
          </cell>
          <cell r="I138" t="str">
            <v xml:space="preserve"> </v>
          </cell>
          <cell r="K138">
            <v>1.2</v>
          </cell>
          <cell r="L138">
            <v>0.95012987012987005</v>
          </cell>
          <cell r="M138">
            <v>1.1401558441558439</v>
          </cell>
          <cell r="N138">
            <v>1.2955624297761168</v>
          </cell>
          <cell r="O138">
            <v>1405338.421230308</v>
          </cell>
          <cell r="P138">
            <v>1820.7036596668697</v>
          </cell>
          <cell r="Q138" t="str">
            <v xml:space="preserve"> </v>
          </cell>
          <cell r="S138">
            <v>1.3</v>
          </cell>
          <cell r="T138">
            <v>1.1995948423852933</v>
          </cell>
          <cell r="U138">
            <v>1.5594732951008814</v>
          </cell>
          <cell r="W138">
            <v>1.08</v>
          </cell>
          <cell r="X138">
            <v>1.1995948423852933</v>
          </cell>
          <cell r="Y138">
            <v>1.2955624297761168</v>
          </cell>
        </row>
        <row r="139">
          <cell r="A139">
            <v>40118</v>
          </cell>
          <cell r="C139">
            <v>1.2250000000000001</v>
          </cell>
          <cell r="D139">
            <v>0.95012987012987005</v>
          </cell>
          <cell r="E139">
            <v>1.1639090909090908</v>
          </cell>
          <cell r="F139">
            <v>1.2955624297761168</v>
          </cell>
          <cell r="G139">
            <v>722700.00000000012</v>
          </cell>
          <cell r="H139">
            <v>936.30296799919972</v>
          </cell>
          <cell r="I139" t="str">
            <v xml:space="preserve"> </v>
          </cell>
          <cell r="K139">
            <v>1.2</v>
          </cell>
          <cell r="L139">
            <v>0.95012987012987005</v>
          </cell>
          <cell r="M139">
            <v>1.1401558441558439</v>
          </cell>
          <cell r="N139">
            <v>1.2955624297761168</v>
          </cell>
          <cell r="O139">
            <v>1360004.9237712659</v>
          </cell>
          <cell r="P139">
            <v>1761.9712835485836</v>
          </cell>
          <cell r="Q139" t="str">
            <v xml:space="preserve"> </v>
          </cell>
          <cell r="S139">
            <v>1.3</v>
          </cell>
          <cell r="T139">
            <v>1.1995948423852933</v>
          </cell>
          <cell r="U139">
            <v>1.5594732951008814</v>
          </cell>
          <cell r="W139">
            <v>1.08</v>
          </cell>
          <cell r="X139">
            <v>1.1995948423852933</v>
          </cell>
          <cell r="Y139">
            <v>1.2955624297761168</v>
          </cell>
        </row>
        <row r="140">
          <cell r="A140">
            <v>40148</v>
          </cell>
          <cell r="C140">
            <v>1.2250000000000001</v>
          </cell>
          <cell r="D140">
            <v>0.95012987012987005</v>
          </cell>
          <cell r="E140">
            <v>1.1639090909090908</v>
          </cell>
          <cell r="F140">
            <v>1.2955624297761168</v>
          </cell>
          <cell r="G140">
            <v>746790.00000000012</v>
          </cell>
          <cell r="H140">
            <v>967.51306693250638</v>
          </cell>
          <cell r="I140">
            <v>11337.344238927426</v>
          </cell>
          <cell r="K140">
            <v>1.2</v>
          </cell>
          <cell r="L140">
            <v>0.95012987012987005</v>
          </cell>
          <cell r="M140">
            <v>1.1401558441558439</v>
          </cell>
          <cell r="N140">
            <v>1.2955624297761168</v>
          </cell>
          <cell r="O140">
            <v>1405338.421230308</v>
          </cell>
          <cell r="P140">
            <v>1820.7036596668697</v>
          </cell>
          <cell r="Q140">
            <v>21335.054638758949</v>
          </cell>
          <cell r="S140">
            <v>1.3</v>
          </cell>
          <cell r="T140">
            <v>1.1995948423852933</v>
          </cell>
          <cell r="U140">
            <v>1.5594732951008814</v>
          </cell>
          <cell r="W140">
            <v>1.08</v>
          </cell>
          <cell r="X140">
            <v>1.1995948423852933</v>
          </cell>
          <cell r="Y140">
            <v>1.2955624297761168</v>
          </cell>
        </row>
        <row r="141">
          <cell r="A141">
            <v>40179</v>
          </cell>
          <cell r="C141">
            <v>1.2250000000000001</v>
          </cell>
          <cell r="D141">
            <v>0.95012987012987005</v>
          </cell>
          <cell r="E141">
            <v>1.1639090909090908</v>
          </cell>
          <cell r="F141">
            <v>1.2955624297761168</v>
          </cell>
          <cell r="G141">
            <v>746790.00000000012</v>
          </cell>
          <cell r="H141">
            <v>967.51306693250638</v>
          </cell>
          <cell r="I141" t="str">
            <v xml:space="preserve"> </v>
          </cell>
          <cell r="K141">
            <v>1.2</v>
          </cell>
          <cell r="L141">
            <v>0.95012987012987005</v>
          </cell>
          <cell r="M141">
            <v>1.1401558441558439</v>
          </cell>
          <cell r="N141">
            <v>1.2955624297761168</v>
          </cell>
          <cell r="O141">
            <v>1405338.421230308</v>
          </cell>
          <cell r="P141">
            <v>1820.7036596668697</v>
          </cell>
          <cell r="Q141" t="str">
            <v xml:space="preserve"> </v>
          </cell>
          <cell r="S141">
            <v>1.3</v>
          </cell>
          <cell r="T141">
            <v>1.1995948423852933</v>
          </cell>
          <cell r="U141">
            <v>1.5594732951008814</v>
          </cell>
          <cell r="W141">
            <v>1.08</v>
          </cell>
          <cell r="X141">
            <v>1.1995948423852933</v>
          </cell>
          <cell r="Y141">
            <v>1.2955624297761168</v>
          </cell>
        </row>
        <row r="142">
          <cell r="A142">
            <v>40210</v>
          </cell>
          <cell r="C142">
            <v>1.2250000000000001</v>
          </cell>
          <cell r="D142">
            <v>0.95012987012987005</v>
          </cell>
          <cell r="E142">
            <v>1.1639090909090908</v>
          </cell>
          <cell r="F142">
            <v>1.2955624297761168</v>
          </cell>
          <cell r="G142">
            <v>674520.00000000012</v>
          </cell>
          <cell r="H142">
            <v>873.88277013258653</v>
          </cell>
          <cell r="I142" t="str">
            <v xml:space="preserve"> </v>
          </cell>
          <cell r="K142">
            <v>1.2</v>
          </cell>
          <cell r="L142">
            <v>0.95012987012987005</v>
          </cell>
          <cell r="M142">
            <v>1.1401558441558439</v>
          </cell>
          <cell r="N142">
            <v>1.2955624297761168</v>
          </cell>
          <cell r="O142">
            <v>1269337.9288531817</v>
          </cell>
          <cell r="P142">
            <v>1644.5065313120117</v>
          </cell>
          <cell r="Q142" t="str">
            <v xml:space="preserve"> </v>
          </cell>
          <cell r="S142">
            <v>1.3</v>
          </cell>
          <cell r="T142">
            <v>1.1995948423852933</v>
          </cell>
          <cell r="U142">
            <v>1.5594732951008814</v>
          </cell>
          <cell r="W142">
            <v>1.08</v>
          </cell>
          <cell r="X142">
            <v>1.1995948423852933</v>
          </cell>
          <cell r="Y142">
            <v>1.2955624297761168</v>
          </cell>
        </row>
        <row r="143">
          <cell r="A143">
            <v>40238</v>
          </cell>
          <cell r="C143">
            <v>1.2250000000000001</v>
          </cell>
          <cell r="D143">
            <v>0.95012987012987005</v>
          </cell>
          <cell r="E143">
            <v>1.1639090909090908</v>
          </cell>
          <cell r="F143">
            <v>1.2955624297761168</v>
          </cell>
          <cell r="G143">
            <v>746790.00000000012</v>
          </cell>
          <cell r="H143">
            <v>967.51306693250638</v>
          </cell>
          <cell r="I143" t="str">
            <v xml:space="preserve"> </v>
          </cell>
          <cell r="K143">
            <v>1.2</v>
          </cell>
          <cell r="L143">
            <v>0.95012987012987005</v>
          </cell>
          <cell r="M143">
            <v>1.1401558441558439</v>
          </cell>
          <cell r="N143">
            <v>1.2955624297761168</v>
          </cell>
          <cell r="O143">
            <v>1405338.421230308</v>
          </cell>
          <cell r="P143">
            <v>1820.7036596668697</v>
          </cell>
          <cell r="Q143" t="str">
            <v xml:space="preserve"> </v>
          </cell>
          <cell r="S143">
            <v>1.3</v>
          </cell>
          <cell r="T143">
            <v>1.1995948423852933</v>
          </cell>
          <cell r="U143">
            <v>1.5594732951008814</v>
          </cell>
          <cell r="W143">
            <v>1.08</v>
          </cell>
          <cell r="X143">
            <v>1.1995948423852933</v>
          </cell>
          <cell r="Y143">
            <v>1.2955624297761168</v>
          </cell>
        </row>
        <row r="144">
          <cell r="A144">
            <v>40269</v>
          </cell>
          <cell r="C144">
            <v>1.2250000000000001</v>
          </cell>
          <cell r="D144">
            <v>0.95012987012987005</v>
          </cell>
          <cell r="E144">
            <v>1.1639090909090908</v>
          </cell>
          <cell r="F144">
            <v>1.2955624297761168</v>
          </cell>
          <cell r="G144">
            <v>722700.00000000012</v>
          </cell>
          <cell r="H144">
            <v>936.30296799919972</v>
          </cell>
          <cell r="I144" t="str">
            <v xml:space="preserve"> </v>
          </cell>
          <cell r="K144">
            <v>1.2</v>
          </cell>
          <cell r="L144">
            <v>0.95012987012987005</v>
          </cell>
          <cell r="M144">
            <v>1.1401558441558439</v>
          </cell>
          <cell r="N144">
            <v>1.2955624297761168</v>
          </cell>
          <cell r="O144">
            <v>1360004.9237712659</v>
          </cell>
          <cell r="P144">
            <v>1761.9712835485836</v>
          </cell>
          <cell r="Q144" t="str">
            <v xml:space="preserve"> </v>
          </cell>
          <cell r="S144">
            <v>1.3</v>
          </cell>
          <cell r="T144">
            <v>1.1995948423852933</v>
          </cell>
          <cell r="U144">
            <v>1.5594732951008814</v>
          </cell>
          <cell r="W144">
            <v>1.08</v>
          </cell>
          <cell r="X144">
            <v>1.1995948423852933</v>
          </cell>
          <cell r="Y144">
            <v>1.2955624297761168</v>
          </cell>
        </row>
        <row r="145">
          <cell r="A145">
            <v>40299</v>
          </cell>
          <cell r="C145">
            <v>1.2250000000000001</v>
          </cell>
          <cell r="D145">
            <v>0.96231601731601746</v>
          </cell>
          <cell r="E145">
            <v>1.1788371212121214</v>
          </cell>
          <cell r="F145">
            <v>1.3138423897949856</v>
          </cell>
          <cell r="G145">
            <v>746790.00000000012</v>
          </cell>
          <cell r="H145">
            <v>981.16435827499743</v>
          </cell>
          <cell r="I145" t="str">
            <v xml:space="preserve"> </v>
          </cell>
          <cell r="K145">
            <v>1.2</v>
          </cell>
          <cell r="L145">
            <v>0.96231601731601746</v>
          </cell>
          <cell r="M145">
            <v>1.1547792207792209</v>
          </cell>
          <cell r="N145">
            <v>1.3138423897949856</v>
          </cell>
          <cell r="O145">
            <v>1405338.421230308</v>
          </cell>
          <cell r="P145">
            <v>1846.3931898199398</v>
          </cell>
          <cell r="Q145" t="str">
            <v xml:space="preserve"> </v>
          </cell>
          <cell r="S145">
            <v>1.3</v>
          </cell>
          <cell r="T145">
            <v>1.2165207312916533</v>
          </cell>
          <cell r="U145">
            <v>1.5814769506791493</v>
          </cell>
          <cell r="W145">
            <v>1.08</v>
          </cell>
          <cell r="X145">
            <v>1.2165207312916533</v>
          </cell>
          <cell r="Y145">
            <v>1.3138423897949856</v>
          </cell>
        </row>
        <row r="146">
          <cell r="A146">
            <v>40330</v>
          </cell>
          <cell r="C146">
            <v>1.2250000000000001</v>
          </cell>
          <cell r="D146">
            <v>0.96231601731601746</v>
          </cell>
          <cell r="E146">
            <v>1.1788371212121214</v>
          </cell>
          <cell r="F146">
            <v>1.3138423897949856</v>
          </cell>
          <cell r="G146">
            <v>722700.00000000012</v>
          </cell>
          <cell r="H146">
            <v>949.51389510483625</v>
          </cell>
          <cell r="I146" t="str">
            <v xml:space="preserve"> </v>
          </cell>
          <cell r="K146">
            <v>1.2</v>
          </cell>
          <cell r="L146">
            <v>0.96231601731601746</v>
          </cell>
          <cell r="M146">
            <v>1.1547792207792209</v>
          </cell>
          <cell r="N146">
            <v>1.3138423897949856</v>
          </cell>
          <cell r="O146">
            <v>1360004.9237712659</v>
          </cell>
          <cell r="P146">
            <v>1786.8321191805871</v>
          </cell>
          <cell r="Q146" t="str">
            <v xml:space="preserve"> </v>
          </cell>
          <cell r="S146">
            <v>1.3</v>
          </cell>
          <cell r="T146">
            <v>1.2165207312916533</v>
          </cell>
          <cell r="U146">
            <v>1.5814769506791493</v>
          </cell>
          <cell r="W146">
            <v>1.08</v>
          </cell>
          <cell r="X146">
            <v>1.2165207312916533</v>
          </cell>
          <cell r="Y146">
            <v>1.3138423897949856</v>
          </cell>
        </row>
        <row r="147">
          <cell r="A147">
            <v>40360</v>
          </cell>
          <cell r="C147">
            <v>1.2250000000000001</v>
          </cell>
          <cell r="D147">
            <v>0.96231601731601746</v>
          </cell>
          <cell r="E147">
            <v>1.1788371212121214</v>
          </cell>
          <cell r="F147">
            <v>1.3138423897949856</v>
          </cell>
          <cell r="G147">
            <v>746790.00000000012</v>
          </cell>
          <cell r="H147">
            <v>981.16435827499743</v>
          </cell>
          <cell r="I147" t="str">
            <v xml:space="preserve"> </v>
          </cell>
          <cell r="K147">
            <v>1.2</v>
          </cell>
          <cell r="L147">
            <v>0.96231601731601746</v>
          </cell>
          <cell r="M147">
            <v>1.1547792207792209</v>
          </cell>
          <cell r="N147">
            <v>1.3138423897949856</v>
          </cell>
          <cell r="O147">
            <v>1405338.421230308</v>
          </cell>
          <cell r="P147">
            <v>1846.3931898199398</v>
          </cell>
          <cell r="Q147" t="str">
            <v xml:space="preserve"> </v>
          </cell>
          <cell r="S147">
            <v>1.3</v>
          </cell>
          <cell r="T147">
            <v>1.2165207312916533</v>
          </cell>
          <cell r="U147">
            <v>1.5814769506791493</v>
          </cell>
          <cell r="W147">
            <v>1.08</v>
          </cell>
          <cell r="X147">
            <v>1.2165207312916533</v>
          </cell>
          <cell r="Y147">
            <v>1.3138423897949856</v>
          </cell>
        </row>
        <row r="148">
          <cell r="A148">
            <v>40391</v>
          </cell>
          <cell r="C148">
            <v>1.2250000000000001</v>
          </cell>
          <cell r="D148">
            <v>0.96231601731601746</v>
          </cell>
          <cell r="E148">
            <v>1.1788371212121214</v>
          </cell>
          <cell r="F148">
            <v>1.3138423897949856</v>
          </cell>
          <cell r="G148">
            <v>746790.00000000012</v>
          </cell>
          <cell r="H148">
            <v>981.16435827499743</v>
          </cell>
          <cell r="I148" t="str">
            <v xml:space="preserve"> </v>
          </cell>
          <cell r="K148">
            <v>1.2</v>
          </cell>
          <cell r="L148">
            <v>0.96231601731601746</v>
          </cell>
          <cell r="M148">
            <v>1.1547792207792209</v>
          </cell>
          <cell r="N148">
            <v>1.3138423897949856</v>
          </cell>
          <cell r="O148">
            <v>1405338.421230308</v>
          </cell>
          <cell r="P148">
            <v>1846.3931898199398</v>
          </cell>
          <cell r="Q148" t="str">
            <v xml:space="preserve"> </v>
          </cell>
          <cell r="S148">
            <v>1.3</v>
          </cell>
          <cell r="T148">
            <v>1.2165207312916533</v>
          </cell>
          <cell r="U148">
            <v>1.5814769506791493</v>
          </cell>
          <cell r="W148">
            <v>1.08</v>
          </cell>
          <cell r="X148">
            <v>1.2165207312916533</v>
          </cell>
          <cell r="Y148">
            <v>1.3138423897949856</v>
          </cell>
        </row>
        <row r="149">
          <cell r="A149">
            <v>40422</v>
          </cell>
          <cell r="C149">
            <v>1.2250000000000001</v>
          </cell>
          <cell r="D149">
            <v>0.96231601731601746</v>
          </cell>
          <cell r="E149">
            <v>1.1788371212121214</v>
          </cell>
          <cell r="F149">
            <v>1.3138423897949856</v>
          </cell>
          <cell r="G149">
            <v>722700.00000000012</v>
          </cell>
          <cell r="H149">
            <v>949.51389510483625</v>
          </cell>
          <cell r="I149" t="str">
            <v xml:space="preserve"> </v>
          </cell>
          <cell r="K149">
            <v>1.2</v>
          </cell>
          <cell r="L149">
            <v>0.96231601731601746</v>
          </cell>
          <cell r="M149">
            <v>1.1547792207792209</v>
          </cell>
          <cell r="N149">
            <v>1.3138423897949856</v>
          </cell>
          <cell r="O149">
            <v>1360004.9237712659</v>
          </cell>
          <cell r="P149">
            <v>1786.8321191805871</v>
          </cell>
          <cell r="Q149" t="str">
            <v xml:space="preserve"> </v>
          </cell>
          <cell r="S149">
            <v>1.3</v>
          </cell>
          <cell r="T149">
            <v>1.2165207312916533</v>
          </cell>
          <cell r="U149">
            <v>1.5814769506791493</v>
          </cell>
          <cell r="W149">
            <v>1.08</v>
          </cell>
          <cell r="X149">
            <v>1.2165207312916533</v>
          </cell>
          <cell r="Y149">
            <v>1.3138423897949856</v>
          </cell>
        </row>
        <row r="150">
          <cell r="A150">
            <v>40452</v>
          </cell>
          <cell r="C150">
            <v>1.2250000000000001</v>
          </cell>
          <cell r="D150">
            <v>0.96231601731601746</v>
          </cell>
          <cell r="E150">
            <v>1.1788371212121214</v>
          </cell>
          <cell r="F150">
            <v>1.3138423897949856</v>
          </cell>
          <cell r="G150">
            <v>746790.00000000012</v>
          </cell>
          <cell r="H150">
            <v>981.16435827499743</v>
          </cell>
          <cell r="I150" t="str">
            <v xml:space="preserve"> </v>
          </cell>
          <cell r="K150">
            <v>1.2</v>
          </cell>
          <cell r="L150">
            <v>0.96231601731601746</v>
          </cell>
          <cell r="M150">
            <v>1.1547792207792209</v>
          </cell>
          <cell r="N150">
            <v>1.3138423897949856</v>
          </cell>
          <cell r="O150">
            <v>1405338.421230308</v>
          </cell>
          <cell r="P150">
            <v>1846.3931898199398</v>
          </cell>
          <cell r="Q150" t="str">
            <v xml:space="preserve"> </v>
          </cell>
          <cell r="S150">
            <v>1.3</v>
          </cell>
          <cell r="T150">
            <v>1.2165207312916533</v>
          </cell>
          <cell r="U150">
            <v>1.5814769506791493</v>
          </cell>
          <cell r="W150">
            <v>1.08</v>
          </cell>
          <cell r="X150">
            <v>1.2165207312916533</v>
          </cell>
          <cell r="Y150">
            <v>1.3138423897949856</v>
          </cell>
        </row>
        <row r="151">
          <cell r="A151">
            <v>40483</v>
          </cell>
          <cell r="C151">
            <v>1.2250000000000001</v>
          </cell>
          <cell r="D151">
            <v>0.96231601731601746</v>
          </cell>
          <cell r="E151">
            <v>1.1788371212121214</v>
          </cell>
          <cell r="F151">
            <v>1.3138423897949856</v>
          </cell>
          <cell r="G151">
            <v>722700.00000000012</v>
          </cell>
          <cell r="H151">
            <v>949.51389510483625</v>
          </cell>
          <cell r="I151" t="str">
            <v xml:space="preserve"> </v>
          </cell>
          <cell r="K151">
            <v>1.2</v>
          </cell>
          <cell r="L151">
            <v>0.96231601731601746</v>
          </cell>
          <cell r="M151">
            <v>1.1547792207792209</v>
          </cell>
          <cell r="N151">
            <v>1.3138423897949856</v>
          </cell>
          <cell r="O151">
            <v>1360004.9237712659</v>
          </cell>
          <cell r="P151">
            <v>1786.8321191805871</v>
          </cell>
          <cell r="Q151" t="str">
            <v xml:space="preserve"> </v>
          </cell>
          <cell r="S151">
            <v>1.3</v>
          </cell>
          <cell r="T151">
            <v>1.2165207312916533</v>
          </cell>
          <cell r="U151">
            <v>1.5814769506791493</v>
          </cell>
          <cell r="W151">
            <v>1.08</v>
          </cell>
          <cell r="X151">
            <v>1.2165207312916533</v>
          </cell>
          <cell r="Y151">
            <v>1.3138423897949856</v>
          </cell>
        </row>
        <row r="152">
          <cell r="A152">
            <v>40513</v>
          </cell>
          <cell r="C152">
            <v>1.2250000000000001</v>
          </cell>
          <cell r="D152">
            <v>0.96231601731601746</v>
          </cell>
          <cell r="E152">
            <v>1.1788371212121214</v>
          </cell>
          <cell r="F152">
            <v>1.3138423897949856</v>
          </cell>
          <cell r="G152">
            <v>746790.00000000012</v>
          </cell>
          <cell r="H152">
            <v>981.16435827499743</v>
          </cell>
          <cell r="I152">
            <v>11499.575348686292</v>
          </cell>
          <cell r="K152">
            <v>1.2</v>
          </cell>
          <cell r="L152">
            <v>0.96231601731601746</v>
          </cell>
          <cell r="M152">
            <v>1.1547792207792209</v>
          </cell>
          <cell r="N152">
            <v>1.3138423897949856</v>
          </cell>
          <cell r="O152">
            <v>1405338.421230308</v>
          </cell>
          <cell r="P152">
            <v>1846.3931898199398</v>
          </cell>
          <cell r="Q152">
            <v>21640.347440835802</v>
          </cell>
          <cell r="S152">
            <v>1.3</v>
          </cell>
          <cell r="T152">
            <v>1.2165207312916533</v>
          </cell>
          <cell r="U152">
            <v>1.5814769506791493</v>
          </cell>
          <cell r="W152">
            <v>1.08</v>
          </cell>
          <cell r="X152">
            <v>1.2165207312916533</v>
          </cell>
          <cell r="Y152">
            <v>1.3138423897949856</v>
          </cell>
        </row>
        <row r="153">
          <cell r="A153">
            <v>40544</v>
          </cell>
          <cell r="C153">
            <v>1.2250000000000001</v>
          </cell>
          <cell r="D153">
            <v>0.96231601731601746</v>
          </cell>
          <cell r="E153">
            <v>1.1788371212121214</v>
          </cell>
          <cell r="F153">
            <v>1.3138423897949856</v>
          </cell>
          <cell r="G153">
            <v>746790.00000000012</v>
          </cell>
          <cell r="H153">
            <v>981.16435827499743</v>
          </cell>
          <cell r="I153" t="str">
            <v xml:space="preserve"> </v>
          </cell>
          <cell r="K153">
            <v>1.2</v>
          </cell>
          <cell r="L153">
            <v>0.96231601731601746</v>
          </cell>
          <cell r="M153">
            <v>1.1547792207792209</v>
          </cell>
          <cell r="N153">
            <v>1.3138423897949856</v>
          </cell>
          <cell r="O153">
            <v>1405338.421230308</v>
          </cell>
          <cell r="P153">
            <v>1846.3931898199398</v>
          </cell>
          <cell r="Q153" t="str">
            <v xml:space="preserve"> </v>
          </cell>
          <cell r="S153">
            <v>1.3</v>
          </cell>
          <cell r="T153">
            <v>1.2165207312916533</v>
          </cell>
          <cell r="U153">
            <v>1.5814769506791493</v>
          </cell>
          <cell r="W153">
            <v>1.08</v>
          </cell>
          <cell r="X153">
            <v>1.2165207312916533</v>
          </cell>
          <cell r="Y153">
            <v>1.3138423897949856</v>
          </cell>
        </row>
        <row r="154">
          <cell r="A154">
            <v>40575</v>
          </cell>
          <cell r="C154">
            <v>1.2250000000000001</v>
          </cell>
          <cell r="D154">
            <v>0.96231601731601746</v>
          </cell>
          <cell r="E154">
            <v>1.1788371212121214</v>
          </cell>
          <cell r="F154">
            <v>1.3138423897949856</v>
          </cell>
          <cell r="G154">
            <v>674520.00000000012</v>
          </cell>
          <cell r="H154">
            <v>886.2129687645139</v>
          </cell>
          <cell r="I154" t="str">
            <v xml:space="preserve"> </v>
          </cell>
          <cell r="K154">
            <v>1.2</v>
          </cell>
          <cell r="L154">
            <v>0.96231601731601746</v>
          </cell>
          <cell r="M154">
            <v>1.1547792207792209</v>
          </cell>
          <cell r="N154">
            <v>1.3138423897949856</v>
          </cell>
          <cell r="O154">
            <v>1269337.9288531817</v>
          </cell>
          <cell r="P154">
            <v>1667.7099779018815</v>
          </cell>
          <cell r="Q154" t="str">
            <v xml:space="preserve"> </v>
          </cell>
          <cell r="S154">
            <v>1.3</v>
          </cell>
          <cell r="T154">
            <v>1.2165207312916533</v>
          </cell>
          <cell r="U154">
            <v>1.5814769506791493</v>
          </cell>
          <cell r="W154">
            <v>1.08</v>
          </cell>
          <cell r="X154">
            <v>1.2165207312916533</v>
          </cell>
          <cell r="Y154">
            <v>1.3138423897949856</v>
          </cell>
        </row>
        <row r="155">
          <cell r="A155">
            <v>40603</v>
          </cell>
          <cell r="C155">
            <v>1.2250000000000001</v>
          </cell>
          <cell r="D155">
            <v>0.96231601731601746</v>
          </cell>
          <cell r="E155">
            <v>1.1788371212121214</v>
          </cell>
          <cell r="F155">
            <v>1.3138423897949856</v>
          </cell>
          <cell r="G155">
            <v>746790.00000000012</v>
          </cell>
          <cell r="H155">
            <v>981.16435827499743</v>
          </cell>
          <cell r="I155" t="str">
            <v xml:space="preserve"> </v>
          </cell>
          <cell r="K155">
            <v>1.2</v>
          </cell>
          <cell r="L155">
            <v>0.96231601731601746</v>
          </cell>
          <cell r="M155">
            <v>1.1547792207792209</v>
          </cell>
          <cell r="N155">
            <v>1.3138423897949856</v>
          </cell>
          <cell r="O155">
            <v>1405338.421230308</v>
          </cell>
          <cell r="P155">
            <v>1846.3931898199398</v>
          </cell>
          <cell r="Q155" t="str">
            <v xml:space="preserve"> </v>
          </cell>
          <cell r="S155">
            <v>1.3</v>
          </cell>
          <cell r="T155">
            <v>1.2165207312916533</v>
          </cell>
          <cell r="U155">
            <v>1.5814769506791493</v>
          </cell>
          <cell r="W155">
            <v>1.08</v>
          </cell>
          <cell r="X155">
            <v>1.2165207312916533</v>
          </cell>
          <cell r="Y155">
            <v>1.3138423897949856</v>
          </cell>
        </row>
        <row r="156">
          <cell r="A156">
            <v>40634</v>
          </cell>
          <cell r="C156">
            <v>1.2250000000000001</v>
          </cell>
          <cell r="D156">
            <v>0.96231601731601746</v>
          </cell>
          <cell r="E156">
            <v>1.1788371212121214</v>
          </cell>
          <cell r="F156">
            <v>1.3138423897949856</v>
          </cell>
          <cell r="G156">
            <v>722700.00000000012</v>
          </cell>
          <cell r="H156">
            <v>949.51389510483625</v>
          </cell>
          <cell r="I156" t="str">
            <v xml:space="preserve"> </v>
          </cell>
          <cell r="K156">
            <v>1.2</v>
          </cell>
          <cell r="L156">
            <v>0.96231601731601746</v>
          </cell>
          <cell r="M156">
            <v>1.1547792207792209</v>
          </cell>
          <cell r="N156">
            <v>1.3138423897949856</v>
          </cell>
          <cell r="O156">
            <v>1360004.9237712659</v>
          </cell>
          <cell r="P156">
            <v>1786.8321191805871</v>
          </cell>
          <cell r="Q156" t="str">
            <v xml:space="preserve"> </v>
          </cell>
          <cell r="S156">
            <v>1.3</v>
          </cell>
          <cell r="T156">
            <v>1.2165207312916533</v>
          </cell>
          <cell r="U156">
            <v>1.5814769506791493</v>
          </cell>
          <cell r="W156">
            <v>1.08</v>
          </cell>
          <cell r="X156">
            <v>1.2165207312916533</v>
          </cell>
          <cell r="Y156">
            <v>1.3138423897949856</v>
          </cell>
        </row>
        <row r="157">
          <cell r="A157">
            <v>40664</v>
          </cell>
          <cell r="C157">
            <v>1.2250000000000001</v>
          </cell>
          <cell r="D157">
            <v>0.97426406926406928</v>
          </cell>
          <cell r="E157">
            <v>1.1934734848484849</v>
          </cell>
          <cell r="F157">
            <v>1.3318975626870031</v>
          </cell>
          <cell r="G157">
            <v>746790.00000000012</v>
          </cell>
          <cell r="H157">
            <v>994.64778083902729</v>
          </cell>
          <cell r="I157" t="str">
            <v xml:space="preserve"> </v>
          </cell>
          <cell r="K157">
            <v>1.2</v>
          </cell>
          <cell r="L157">
            <v>0.97426406926406928</v>
          </cell>
          <cell r="M157">
            <v>1.169116883116883</v>
          </cell>
          <cell r="N157">
            <v>1.3318975626870031</v>
          </cell>
          <cell r="O157">
            <v>1405338.421230308</v>
          </cell>
          <cell r="P157">
            <v>1871.7668179870482</v>
          </cell>
          <cell r="Q157" t="str">
            <v xml:space="preserve"> </v>
          </cell>
          <cell r="S157">
            <v>1.3</v>
          </cell>
          <cell r="T157">
            <v>1.2332384839694472</v>
          </cell>
          <cell r="U157">
            <v>1.6032100291602815</v>
          </cell>
          <cell r="W157">
            <v>1.08</v>
          </cell>
          <cell r="X157">
            <v>1.2332384839694472</v>
          </cell>
          <cell r="Y157">
            <v>1.3318975626870031</v>
          </cell>
        </row>
        <row r="158">
          <cell r="A158">
            <v>40695</v>
          </cell>
          <cell r="C158">
            <v>1.2250000000000001</v>
          </cell>
          <cell r="D158">
            <v>0.97426406926406928</v>
          </cell>
          <cell r="E158">
            <v>1.1934734848484849</v>
          </cell>
          <cell r="F158">
            <v>1.3318975626870031</v>
          </cell>
          <cell r="G158">
            <v>722700.00000000012</v>
          </cell>
          <cell r="H158">
            <v>962.56236855389727</v>
          </cell>
          <cell r="I158" t="str">
            <v xml:space="preserve"> </v>
          </cell>
          <cell r="K158">
            <v>1.2</v>
          </cell>
          <cell r="L158">
            <v>0.97426406926406928</v>
          </cell>
          <cell r="M158">
            <v>1.169116883116883</v>
          </cell>
          <cell r="N158">
            <v>1.3318975626870031</v>
          </cell>
          <cell r="O158">
            <v>1360004.9237712659</v>
          </cell>
          <cell r="P158">
            <v>1811.3872432132723</v>
          </cell>
          <cell r="Q158" t="str">
            <v xml:space="preserve"> </v>
          </cell>
          <cell r="S158">
            <v>1.3</v>
          </cell>
          <cell r="T158">
            <v>1.2332384839694472</v>
          </cell>
          <cell r="U158">
            <v>1.6032100291602815</v>
          </cell>
          <cell r="W158">
            <v>1.08</v>
          </cell>
          <cell r="X158">
            <v>1.2332384839694472</v>
          </cell>
          <cell r="Y158">
            <v>1.3318975626870031</v>
          </cell>
        </row>
        <row r="159">
          <cell r="A159">
            <v>40725</v>
          </cell>
          <cell r="C159">
            <v>1.2250000000000001</v>
          </cell>
          <cell r="D159">
            <v>0.97426406926406928</v>
          </cell>
          <cell r="E159">
            <v>1.1934734848484849</v>
          </cell>
          <cell r="F159">
            <v>1.3318975626870031</v>
          </cell>
          <cell r="G159">
            <v>746790.00000000012</v>
          </cell>
          <cell r="H159">
            <v>994.64778083902729</v>
          </cell>
          <cell r="I159" t="str">
            <v xml:space="preserve"> </v>
          </cell>
          <cell r="K159">
            <v>1.2</v>
          </cell>
          <cell r="L159">
            <v>0.97426406926406928</v>
          </cell>
          <cell r="M159">
            <v>1.169116883116883</v>
          </cell>
          <cell r="N159">
            <v>1.3318975626870031</v>
          </cell>
          <cell r="O159">
            <v>1405338.421230308</v>
          </cell>
          <cell r="P159">
            <v>1871.7668179870482</v>
          </cell>
          <cell r="Q159" t="str">
            <v xml:space="preserve"> </v>
          </cell>
          <cell r="S159">
            <v>1.3</v>
          </cell>
          <cell r="T159">
            <v>1.2332384839694472</v>
          </cell>
          <cell r="U159">
            <v>1.6032100291602815</v>
          </cell>
          <cell r="W159">
            <v>1.08</v>
          </cell>
          <cell r="X159">
            <v>1.2332384839694472</v>
          </cell>
          <cell r="Y159">
            <v>1.3318975626870031</v>
          </cell>
        </row>
        <row r="160">
          <cell r="A160">
            <v>40756</v>
          </cell>
          <cell r="C160">
            <v>1.2250000000000001</v>
          </cell>
          <cell r="D160">
            <v>0.97426406926406928</v>
          </cell>
          <cell r="E160">
            <v>1.1934734848484849</v>
          </cell>
          <cell r="F160">
            <v>1.3318975626870031</v>
          </cell>
          <cell r="G160">
            <v>746790.00000000012</v>
          </cell>
          <cell r="H160">
            <v>994.64778083902729</v>
          </cell>
          <cell r="I160" t="str">
            <v xml:space="preserve"> </v>
          </cell>
          <cell r="K160">
            <v>1.2</v>
          </cell>
          <cell r="L160">
            <v>0.97426406926406928</v>
          </cell>
          <cell r="M160">
            <v>1.169116883116883</v>
          </cell>
          <cell r="N160">
            <v>1.3318975626870031</v>
          </cell>
          <cell r="O160">
            <v>1405338.421230308</v>
          </cell>
          <cell r="P160">
            <v>1871.7668179870482</v>
          </cell>
          <cell r="Q160" t="str">
            <v xml:space="preserve"> </v>
          </cell>
          <cell r="S160">
            <v>1.3</v>
          </cell>
          <cell r="T160">
            <v>1.2332384839694472</v>
          </cell>
          <cell r="U160">
            <v>1.6032100291602815</v>
          </cell>
          <cell r="W160">
            <v>1.08</v>
          </cell>
          <cell r="X160">
            <v>1.2332384839694472</v>
          </cell>
          <cell r="Y160">
            <v>1.3318975626870031</v>
          </cell>
        </row>
        <row r="161">
          <cell r="A161">
            <v>40787</v>
          </cell>
          <cell r="C161">
            <v>1.2250000000000001</v>
          </cell>
          <cell r="D161">
            <v>0.97426406926406928</v>
          </cell>
          <cell r="E161">
            <v>1.1934734848484849</v>
          </cell>
          <cell r="F161">
            <v>1.3318975626870031</v>
          </cell>
          <cell r="G161">
            <v>722700.00000000012</v>
          </cell>
          <cell r="H161">
            <v>962.56236855389727</v>
          </cell>
          <cell r="I161" t="str">
            <v xml:space="preserve"> </v>
          </cell>
          <cell r="K161">
            <v>1.2</v>
          </cell>
          <cell r="L161">
            <v>0.97426406926406928</v>
          </cell>
          <cell r="M161">
            <v>1.169116883116883</v>
          </cell>
          <cell r="N161">
            <v>1.3318975626870031</v>
          </cell>
          <cell r="O161">
            <v>1360004.9237712659</v>
          </cell>
          <cell r="P161">
            <v>1811.3872432132723</v>
          </cell>
          <cell r="Q161" t="str">
            <v xml:space="preserve"> </v>
          </cell>
          <cell r="S161">
            <v>1.3</v>
          </cell>
          <cell r="T161">
            <v>1.2332384839694472</v>
          </cell>
          <cell r="U161">
            <v>1.6032100291602815</v>
          </cell>
          <cell r="W161">
            <v>1.08</v>
          </cell>
          <cell r="X161">
            <v>1.2332384839694472</v>
          </cell>
          <cell r="Y161">
            <v>1.3318975626870031</v>
          </cell>
        </row>
        <row r="162">
          <cell r="A162">
            <v>40817</v>
          </cell>
          <cell r="C162">
            <v>1.2250000000000001</v>
          </cell>
          <cell r="D162">
            <v>0.97426406926406928</v>
          </cell>
          <cell r="E162">
            <v>1.1934734848484849</v>
          </cell>
          <cell r="F162">
            <v>1.3318975626870031</v>
          </cell>
          <cell r="G162">
            <v>746790.00000000012</v>
          </cell>
          <cell r="H162">
            <v>994.64778083902729</v>
          </cell>
          <cell r="I162" t="str">
            <v xml:space="preserve"> </v>
          </cell>
          <cell r="K162">
            <v>1.2</v>
          </cell>
          <cell r="L162">
            <v>0.97426406926406928</v>
          </cell>
          <cell r="M162">
            <v>1.169116883116883</v>
          </cell>
          <cell r="N162">
            <v>1.3318975626870031</v>
          </cell>
          <cell r="O162">
            <v>1405338.421230308</v>
          </cell>
          <cell r="P162">
            <v>1871.7668179870482</v>
          </cell>
          <cell r="Q162" t="str">
            <v xml:space="preserve"> </v>
          </cell>
          <cell r="S162">
            <v>1.3</v>
          </cell>
          <cell r="T162">
            <v>1.2332384839694472</v>
          </cell>
          <cell r="U162">
            <v>1.6032100291602815</v>
          </cell>
          <cell r="W162">
            <v>1.08</v>
          </cell>
          <cell r="X162">
            <v>1.2332384839694472</v>
          </cell>
          <cell r="Y162">
            <v>1.3318975626870031</v>
          </cell>
        </row>
        <row r="163">
          <cell r="A163">
            <v>40848</v>
          </cell>
          <cell r="C163">
            <v>1.2250000000000001</v>
          </cell>
          <cell r="D163">
            <v>0.97426406926406928</v>
          </cell>
          <cell r="E163">
            <v>1.1934734848484849</v>
          </cell>
          <cell r="F163">
            <v>1.3318975626870031</v>
          </cell>
          <cell r="G163">
            <v>722700.00000000012</v>
          </cell>
          <cell r="H163">
            <v>962.56236855389727</v>
          </cell>
          <cell r="I163" t="str">
            <v xml:space="preserve"> </v>
          </cell>
          <cell r="K163">
            <v>1.2</v>
          </cell>
          <cell r="L163">
            <v>0.97426406926406928</v>
          </cell>
          <cell r="M163">
            <v>1.169116883116883</v>
          </cell>
          <cell r="N163">
            <v>1.3318975626870031</v>
          </cell>
          <cell r="O163">
            <v>1360004.9237712659</v>
          </cell>
          <cell r="P163">
            <v>1811.3872432132723</v>
          </cell>
          <cell r="Q163" t="str">
            <v xml:space="preserve"> </v>
          </cell>
          <cell r="S163">
            <v>1.3</v>
          </cell>
          <cell r="T163">
            <v>1.2332384839694472</v>
          </cell>
          <cell r="U163">
            <v>1.6032100291602815</v>
          </cell>
          <cell r="W163">
            <v>1.08</v>
          </cell>
          <cell r="X163">
            <v>1.2332384839694472</v>
          </cell>
          <cell r="Y163">
            <v>1.3318975626870031</v>
          </cell>
        </row>
        <row r="164">
          <cell r="A164">
            <v>40878</v>
          </cell>
          <cell r="C164">
            <v>1.2250000000000001</v>
          </cell>
          <cell r="D164">
            <v>0.97426406926406928</v>
          </cell>
          <cell r="E164">
            <v>1.1934734848484849</v>
          </cell>
          <cell r="F164">
            <v>1.3318975626870031</v>
          </cell>
          <cell r="G164">
            <v>746790.00000000012</v>
          </cell>
          <cell r="H164">
            <v>994.64778083902729</v>
          </cell>
          <cell r="I164">
            <v>11658.981590276177</v>
          </cell>
          <cell r="K164">
            <v>1.2</v>
          </cell>
          <cell r="L164">
            <v>0.97426406926406928</v>
          </cell>
          <cell r="M164">
            <v>1.169116883116883</v>
          </cell>
          <cell r="N164">
            <v>1.3318975626870031</v>
          </cell>
          <cell r="O164">
            <v>1405338.421230308</v>
          </cell>
          <cell r="P164">
            <v>1871.7668179870482</v>
          </cell>
          <cell r="Q164">
            <v>21940.324296297411</v>
          </cell>
          <cell r="S164">
            <v>1.3</v>
          </cell>
          <cell r="T164">
            <v>1.2332384839694472</v>
          </cell>
          <cell r="U164">
            <v>1.6032100291602815</v>
          </cell>
          <cell r="W164">
            <v>1.08</v>
          </cell>
          <cell r="X164">
            <v>1.2332384839694472</v>
          </cell>
          <cell r="Y164">
            <v>1.3318975626870031</v>
          </cell>
        </row>
        <row r="165">
          <cell r="A165">
            <v>40909</v>
          </cell>
          <cell r="C165">
            <v>1.2250000000000001</v>
          </cell>
          <cell r="D165">
            <v>0.97426406926406928</v>
          </cell>
          <cell r="E165">
            <v>1.1934734848484849</v>
          </cell>
          <cell r="F165">
            <v>1.3318975626870031</v>
          </cell>
          <cell r="G165">
            <v>746790.00000000012</v>
          </cell>
          <cell r="H165">
            <v>994.64778083902729</v>
          </cell>
          <cell r="I165" t="str">
            <v xml:space="preserve"> </v>
          </cell>
          <cell r="K165">
            <v>1.2</v>
          </cell>
          <cell r="L165">
            <v>0.97426406926406928</v>
          </cell>
          <cell r="M165">
            <v>1.169116883116883</v>
          </cell>
          <cell r="N165">
            <v>1.3318975626870031</v>
          </cell>
          <cell r="O165">
            <v>1405338.421230308</v>
          </cell>
          <cell r="P165">
            <v>1871.7668179870482</v>
          </cell>
          <cell r="Q165" t="str">
            <v xml:space="preserve"> </v>
          </cell>
          <cell r="S165">
            <v>1.3</v>
          </cell>
          <cell r="T165">
            <v>1.2332384839694472</v>
          </cell>
          <cell r="U165">
            <v>1.6032100291602815</v>
          </cell>
          <cell r="W165">
            <v>1.08</v>
          </cell>
          <cell r="X165">
            <v>1.2332384839694472</v>
          </cell>
          <cell r="Y165">
            <v>1.3318975626870031</v>
          </cell>
        </row>
        <row r="166">
          <cell r="A166">
            <v>40940</v>
          </cell>
          <cell r="C166">
            <v>1.2250000000000001</v>
          </cell>
          <cell r="D166">
            <v>0.97426406926406928</v>
          </cell>
          <cell r="E166">
            <v>1.1934734848484849</v>
          </cell>
          <cell r="F166">
            <v>1.3318975626870031</v>
          </cell>
          <cell r="G166">
            <v>698610.00000000012</v>
          </cell>
          <cell r="H166">
            <v>930.47695626876737</v>
          </cell>
          <cell r="I166" t="str">
            <v xml:space="preserve"> </v>
          </cell>
          <cell r="K166">
            <v>1.2</v>
          </cell>
          <cell r="L166">
            <v>0.97426406926406928</v>
          </cell>
          <cell r="M166">
            <v>1.169116883116883</v>
          </cell>
          <cell r="N166">
            <v>1.3318975626870031</v>
          </cell>
          <cell r="O166">
            <v>1314671.4263122235</v>
          </cell>
          <cell r="P166">
            <v>1751.0076684394965</v>
          </cell>
          <cell r="Q166" t="str">
            <v xml:space="preserve"> </v>
          </cell>
          <cell r="S166">
            <v>1.3</v>
          </cell>
          <cell r="T166">
            <v>1.2332384839694472</v>
          </cell>
          <cell r="U166">
            <v>1.6032100291602815</v>
          </cell>
          <cell r="W166">
            <v>1.08</v>
          </cell>
          <cell r="X166">
            <v>1.2332384839694472</v>
          </cell>
          <cell r="Y166">
            <v>1.3318975626870031</v>
          </cell>
        </row>
        <row r="167">
          <cell r="A167">
            <v>40969</v>
          </cell>
          <cell r="C167">
            <v>1.2250000000000001</v>
          </cell>
          <cell r="D167">
            <v>0.97426406926406928</v>
          </cell>
          <cell r="E167">
            <v>1.1934734848484849</v>
          </cell>
          <cell r="F167">
            <v>1.3318975626870031</v>
          </cell>
          <cell r="G167">
            <v>746790.00000000012</v>
          </cell>
          <cell r="H167">
            <v>994.64778083902729</v>
          </cell>
          <cell r="I167" t="str">
            <v xml:space="preserve"> </v>
          </cell>
          <cell r="K167">
            <v>1.2</v>
          </cell>
          <cell r="L167">
            <v>0.97426406926406928</v>
          </cell>
          <cell r="M167">
            <v>1.169116883116883</v>
          </cell>
          <cell r="N167">
            <v>1.3318975626870031</v>
          </cell>
          <cell r="O167">
            <v>1405338.421230308</v>
          </cell>
          <cell r="P167">
            <v>1871.7668179870482</v>
          </cell>
          <cell r="Q167" t="str">
            <v xml:space="preserve"> </v>
          </cell>
          <cell r="S167">
            <v>1.3</v>
          </cell>
          <cell r="T167">
            <v>1.2332384839694472</v>
          </cell>
          <cell r="U167">
            <v>1.6032100291602815</v>
          </cell>
          <cell r="W167">
            <v>1.08</v>
          </cell>
          <cell r="X167">
            <v>1.2332384839694472</v>
          </cell>
          <cell r="Y167">
            <v>1.3318975626870031</v>
          </cell>
        </row>
        <row r="168">
          <cell r="A168">
            <v>41000</v>
          </cell>
          <cell r="C168">
            <v>1.2250000000000001</v>
          </cell>
          <cell r="D168">
            <v>0.97426406926406928</v>
          </cell>
          <cell r="E168">
            <v>1.1934734848484849</v>
          </cell>
          <cell r="F168">
            <v>1.3318975626870031</v>
          </cell>
          <cell r="G168">
            <v>722700.00000000012</v>
          </cell>
          <cell r="H168">
            <v>962.56236855389727</v>
          </cell>
          <cell r="I168" t="str">
            <v xml:space="preserve"> </v>
          </cell>
          <cell r="K168">
            <v>1.2</v>
          </cell>
          <cell r="L168">
            <v>0.97426406926406928</v>
          </cell>
          <cell r="M168">
            <v>1.169116883116883</v>
          </cell>
          <cell r="N168">
            <v>1.3318975626870031</v>
          </cell>
          <cell r="O168">
            <v>1360004.9237712659</v>
          </cell>
          <cell r="P168">
            <v>1811.3872432132723</v>
          </cell>
          <cell r="Q168" t="str">
            <v xml:space="preserve"> </v>
          </cell>
          <cell r="S168">
            <v>1.3</v>
          </cell>
          <cell r="T168">
            <v>1.2332384839694472</v>
          </cell>
          <cell r="U168">
            <v>1.6032100291602815</v>
          </cell>
          <cell r="W168">
            <v>1.08</v>
          </cell>
          <cell r="X168">
            <v>1.2332384839694472</v>
          </cell>
          <cell r="Y168">
            <v>1.3318975626870031</v>
          </cell>
        </row>
        <row r="169">
          <cell r="A169">
            <v>41030</v>
          </cell>
          <cell r="C169">
            <v>1.2250000000000001</v>
          </cell>
          <cell r="D169">
            <v>0.98621212121212121</v>
          </cell>
          <cell r="E169">
            <v>1.2081098484848485</v>
          </cell>
          <cell r="F169">
            <v>1.3500423187501556</v>
          </cell>
          <cell r="G169">
            <v>746790.00000000012</v>
          </cell>
          <cell r="H169">
            <v>1008.1981032194288</v>
          </cell>
          <cell r="I169" t="str">
            <v xml:space="preserve"> </v>
          </cell>
          <cell r="K169">
            <v>1.2</v>
          </cell>
          <cell r="L169">
            <v>0.98621212121212121</v>
          </cell>
          <cell r="M169">
            <v>1.1834545454545453</v>
          </cell>
          <cell r="N169">
            <v>1.3500423187501556</v>
          </cell>
          <cell r="O169">
            <v>1405338.421230308</v>
          </cell>
          <cell r="P169">
            <v>1897.2663408264477</v>
          </cell>
          <cell r="Q169" t="str">
            <v xml:space="preserve"> </v>
          </cell>
          <cell r="S169">
            <v>1.3</v>
          </cell>
          <cell r="T169">
            <v>1.2500391840279217</v>
          </cell>
          <cell r="U169">
            <v>1.6250509392362982</v>
          </cell>
          <cell r="W169">
            <v>1.08</v>
          </cell>
          <cell r="X169">
            <v>1.2500391840279217</v>
          </cell>
          <cell r="Y169">
            <v>1.3500423187501556</v>
          </cell>
        </row>
        <row r="170">
          <cell r="A170">
            <v>41061</v>
          </cell>
          <cell r="C170">
            <v>1.2250000000000001</v>
          </cell>
          <cell r="D170">
            <v>0.98621212121212121</v>
          </cell>
          <cell r="E170">
            <v>1.2081098484848485</v>
          </cell>
          <cell r="F170">
            <v>1.3500423187501556</v>
          </cell>
          <cell r="G170">
            <v>722700.00000000012</v>
          </cell>
          <cell r="H170">
            <v>975.6755837607376</v>
          </cell>
          <cell r="I170" t="str">
            <v xml:space="preserve"> </v>
          </cell>
          <cell r="K170">
            <v>1.2</v>
          </cell>
          <cell r="L170">
            <v>0.98621212121212121</v>
          </cell>
          <cell r="M170">
            <v>1.1834545454545453</v>
          </cell>
          <cell r="N170">
            <v>1.3500423187501556</v>
          </cell>
          <cell r="O170">
            <v>1360004.9237712659</v>
          </cell>
          <cell r="P170">
            <v>1836.0642007997883</v>
          </cell>
          <cell r="Q170" t="str">
            <v xml:space="preserve"> </v>
          </cell>
          <cell r="S170">
            <v>1.3</v>
          </cell>
          <cell r="T170">
            <v>1.2500391840279217</v>
          </cell>
          <cell r="U170">
            <v>1.6250509392362982</v>
          </cell>
          <cell r="W170">
            <v>1.08</v>
          </cell>
          <cell r="X170">
            <v>1.2500391840279217</v>
          </cell>
          <cell r="Y170">
            <v>1.3500423187501556</v>
          </cell>
        </row>
        <row r="171">
          <cell r="A171">
            <v>41091</v>
          </cell>
          <cell r="C171">
            <v>1.2250000000000001</v>
          </cell>
          <cell r="D171">
            <v>0.98621212121212121</v>
          </cell>
          <cell r="E171">
            <v>1.2081098484848485</v>
          </cell>
          <cell r="F171">
            <v>1.3500423187501556</v>
          </cell>
          <cell r="G171">
            <v>746790.00000000012</v>
          </cell>
          <cell r="H171">
            <v>1008.1981032194288</v>
          </cell>
          <cell r="I171" t="str">
            <v xml:space="preserve"> </v>
          </cell>
          <cell r="K171">
            <v>1.2</v>
          </cell>
          <cell r="L171">
            <v>0.98621212121212121</v>
          </cell>
          <cell r="M171">
            <v>1.1834545454545453</v>
          </cell>
          <cell r="N171">
            <v>1.3500423187501556</v>
          </cell>
          <cell r="O171">
            <v>1405338.421230308</v>
          </cell>
          <cell r="P171">
            <v>1897.2663408264477</v>
          </cell>
          <cell r="Q171" t="str">
            <v xml:space="preserve"> </v>
          </cell>
          <cell r="S171">
            <v>1.3</v>
          </cell>
          <cell r="T171">
            <v>1.2500391840279217</v>
          </cell>
          <cell r="U171">
            <v>1.6250509392362982</v>
          </cell>
          <cell r="W171">
            <v>1.08</v>
          </cell>
          <cell r="X171">
            <v>1.2500391840279217</v>
          </cell>
          <cell r="Y171">
            <v>1.3500423187501556</v>
          </cell>
        </row>
        <row r="172">
          <cell r="A172">
            <v>41122</v>
          </cell>
          <cell r="C172">
            <v>1.2250000000000001</v>
          </cell>
          <cell r="D172">
            <v>0.98621212121212121</v>
          </cell>
          <cell r="E172">
            <v>1.2081098484848485</v>
          </cell>
          <cell r="F172">
            <v>1.3500423187501556</v>
          </cell>
          <cell r="G172">
            <v>746790.00000000012</v>
          </cell>
          <cell r="H172">
            <v>1008.1981032194288</v>
          </cell>
          <cell r="I172" t="str">
            <v xml:space="preserve"> </v>
          </cell>
          <cell r="K172">
            <v>1.2</v>
          </cell>
          <cell r="L172">
            <v>0.98621212121212121</v>
          </cell>
          <cell r="M172">
            <v>1.1834545454545453</v>
          </cell>
          <cell r="N172">
            <v>1.3500423187501556</v>
          </cell>
          <cell r="O172">
            <v>1405338.421230308</v>
          </cell>
          <cell r="P172">
            <v>1897.2663408264477</v>
          </cell>
          <cell r="Q172" t="str">
            <v xml:space="preserve"> </v>
          </cell>
          <cell r="S172">
            <v>1.3</v>
          </cell>
          <cell r="T172">
            <v>1.2500391840279217</v>
          </cell>
          <cell r="U172">
            <v>1.6250509392362982</v>
          </cell>
          <cell r="W172">
            <v>1.08</v>
          </cell>
          <cell r="X172">
            <v>1.2500391840279217</v>
          </cell>
          <cell r="Y172">
            <v>1.3500423187501556</v>
          </cell>
        </row>
        <row r="173">
          <cell r="A173">
            <v>41153</v>
          </cell>
          <cell r="C173">
            <v>1.2250000000000001</v>
          </cell>
          <cell r="D173">
            <v>0.98621212121212121</v>
          </cell>
          <cell r="E173">
            <v>1.2081098484848485</v>
          </cell>
          <cell r="F173">
            <v>1.3500423187501556</v>
          </cell>
          <cell r="G173">
            <v>722700.00000000012</v>
          </cell>
          <cell r="H173">
            <v>975.6755837607376</v>
          </cell>
          <cell r="I173" t="str">
            <v xml:space="preserve"> </v>
          </cell>
          <cell r="K173">
            <v>1.2</v>
          </cell>
          <cell r="L173">
            <v>0.98621212121212121</v>
          </cell>
          <cell r="M173">
            <v>1.1834545454545453</v>
          </cell>
          <cell r="N173">
            <v>1.3500423187501556</v>
          </cell>
          <cell r="O173">
            <v>1360004.9237712659</v>
          </cell>
          <cell r="P173">
            <v>1836.0642007997883</v>
          </cell>
          <cell r="Q173" t="str">
            <v xml:space="preserve"> </v>
          </cell>
          <cell r="S173">
            <v>1.3</v>
          </cell>
          <cell r="T173">
            <v>1.2500391840279217</v>
          </cell>
          <cell r="U173">
            <v>1.6250509392362982</v>
          </cell>
          <cell r="W173">
            <v>1.08</v>
          </cell>
          <cell r="X173">
            <v>1.2500391840279217</v>
          </cell>
          <cell r="Y173">
            <v>1.3500423187501556</v>
          </cell>
        </row>
        <row r="174">
          <cell r="A174">
            <v>41183</v>
          </cell>
          <cell r="C174">
            <v>1.2250000000000001</v>
          </cell>
          <cell r="D174">
            <v>0.98621212121212121</v>
          </cell>
          <cell r="E174">
            <v>1.2081098484848485</v>
          </cell>
          <cell r="F174">
            <v>1.3500423187501556</v>
          </cell>
          <cell r="G174">
            <v>746790.00000000012</v>
          </cell>
          <cell r="H174">
            <v>1008.1981032194288</v>
          </cell>
          <cell r="I174" t="str">
            <v xml:space="preserve"> </v>
          </cell>
          <cell r="K174">
            <v>1.2</v>
          </cell>
          <cell r="L174">
            <v>0.98621212121212121</v>
          </cell>
          <cell r="M174">
            <v>1.1834545454545453</v>
          </cell>
          <cell r="N174">
            <v>1.3500423187501556</v>
          </cell>
          <cell r="O174">
            <v>1405338.421230308</v>
          </cell>
          <cell r="P174">
            <v>1897.2663408264477</v>
          </cell>
          <cell r="Q174" t="str">
            <v xml:space="preserve"> </v>
          </cell>
          <cell r="S174">
            <v>1.3</v>
          </cell>
          <cell r="T174">
            <v>1.2500391840279217</v>
          </cell>
          <cell r="U174">
            <v>1.6250509392362982</v>
          </cell>
          <cell r="W174">
            <v>1.08</v>
          </cell>
          <cell r="X174">
            <v>1.2500391840279217</v>
          </cell>
          <cell r="Y174">
            <v>1.3500423187501556</v>
          </cell>
        </row>
        <row r="175">
          <cell r="A175">
            <v>41214</v>
          </cell>
          <cell r="C175">
            <v>1.2250000000000001</v>
          </cell>
          <cell r="D175">
            <v>0.98621212121212121</v>
          </cell>
          <cell r="E175">
            <v>1.2081098484848485</v>
          </cell>
          <cell r="F175">
            <v>1.3500423187501556</v>
          </cell>
          <cell r="G175">
            <v>722700.00000000012</v>
          </cell>
          <cell r="H175">
            <v>975.6755837607376</v>
          </cell>
          <cell r="I175" t="str">
            <v xml:space="preserve"> </v>
          </cell>
          <cell r="K175">
            <v>1.2</v>
          </cell>
          <cell r="L175">
            <v>0.98621212121212121</v>
          </cell>
          <cell r="M175">
            <v>1.1834545454545453</v>
          </cell>
          <cell r="N175">
            <v>1.3500423187501556</v>
          </cell>
          <cell r="O175">
            <v>1360004.9237712659</v>
          </cell>
          <cell r="P175">
            <v>1836.0642007997883</v>
          </cell>
          <cell r="Q175" t="str">
            <v xml:space="preserve"> </v>
          </cell>
          <cell r="S175">
            <v>1.3</v>
          </cell>
          <cell r="T175">
            <v>1.2500391840279217</v>
          </cell>
          <cell r="U175">
            <v>1.6250509392362982</v>
          </cell>
          <cell r="W175">
            <v>1.08</v>
          </cell>
          <cell r="X175">
            <v>1.2500391840279217</v>
          </cell>
          <cell r="Y175">
            <v>1.3500423187501556</v>
          </cell>
        </row>
        <row r="176">
          <cell r="A176">
            <v>41244</v>
          </cell>
          <cell r="C176">
            <v>1.2250000000000001</v>
          </cell>
          <cell r="D176">
            <v>0.98621212121212121</v>
          </cell>
          <cell r="E176">
            <v>1.2081098484848485</v>
          </cell>
          <cell r="F176">
            <v>1.3500423187501556</v>
          </cell>
          <cell r="G176">
            <v>746790.00000000012</v>
          </cell>
          <cell r="H176">
            <v>1008.1981032194288</v>
          </cell>
          <cell r="I176">
            <v>11850.352153880078</v>
          </cell>
          <cell r="K176">
            <v>1.2</v>
          </cell>
          <cell r="L176">
            <v>0.98621212121212121</v>
          </cell>
          <cell r="M176">
            <v>1.1834545454545453</v>
          </cell>
          <cell r="N176">
            <v>1.3500423187501556</v>
          </cell>
          <cell r="O176">
            <v>1405338.421230308</v>
          </cell>
          <cell r="P176">
            <v>1897.2663408264477</v>
          </cell>
          <cell r="Q176">
            <v>22300.45285415847</v>
          </cell>
          <cell r="S176">
            <v>1.3</v>
          </cell>
          <cell r="T176">
            <v>1.2500391840279217</v>
          </cell>
          <cell r="U176">
            <v>1.6250509392362982</v>
          </cell>
          <cell r="W176">
            <v>1.08</v>
          </cell>
          <cell r="X176">
            <v>1.2500391840279217</v>
          </cell>
          <cell r="Y176">
            <v>1.3500423187501556</v>
          </cell>
        </row>
        <row r="177">
          <cell r="A177">
            <v>41275</v>
          </cell>
          <cell r="C177">
            <v>1.2250000000000001</v>
          </cell>
          <cell r="D177">
            <v>0.98621212121212121</v>
          </cell>
          <cell r="E177">
            <v>1.2081098484848485</v>
          </cell>
          <cell r="F177">
            <v>1.3500423187501556</v>
          </cell>
          <cell r="G177">
            <v>746790.00000000012</v>
          </cell>
          <cell r="H177">
            <v>1008.1981032194288</v>
          </cell>
          <cell r="I177" t="str">
            <v xml:space="preserve"> </v>
          </cell>
          <cell r="K177">
            <v>1.2</v>
          </cell>
          <cell r="L177">
            <v>0.98621212121212121</v>
          </cell>
          <cell r="M177">
            <v>1.1834545454545453</v>
          </cell>
          <cell r="N177">
            <v>1.3500423187501556</v>
          </cell>
          <cell r="O177">
            <v>1405338.421230308</v>
          </cell>
          <cell r="P177">
            <v>1897.2663408264477</v>
          </cell>
          <cell r="Q177" t="str">
            <v xml:space="preserve"> </v>
          </cell>
          <cell r="S177">
            <v>1.3</v>
          </cell>
          <cell r="T177">
            <v>1.2500391840279217</v>
          </cell>
          <cell r="U177">
            <v>1.6250509392362982</v>
          </cell>
          <cell r="W177">
            <v>1.08</v>
          </cell>
          <cell r="X177">
            <v>1.2500391840279217</v>
          </cell>
          <cell r="Y177">
            <v>1.3500423187501556</v>
          </cell>
        </row>
        <row r="178">
          <cell r="A178">
            <v>41306</v>
          </cell>
          <cell r="C178">
            <v>1.2250000000000001</v>
          </cell>
          <cell r="D178">
            <v>0.98621212121212121</v>
          </cell>
          <cell r="E178">
            <v>1.2081098484848485</v>
          </cell>
          <cell r="F178">
            <v>1.3500423187501556</v>
          </cell>
          <cell r="G178">
            <v>674520.00000000012</v>
          </cell>
          <cell r="H178">
            <v>910.6305448433551</v>
          </cell>
          <cell r="I178" t="str">
            <v xml:space="preserve"> </v>
          </cell>
          <cell r="K178">
            <v>1.2</v>
          </cell>
          <cell r="L178">
            <v>0.98621212121212121</v>
          </cell>
          <cell r="M178">
            <v>1.1834545454545453</v>
          </cell>
          <cell r="N178">
            <v>1.3500423187501556</v>
          </cell>
          <cell r="O178">
            <v>1269337.9288531817</v>
          </cell>
          <cell r="P178">
            <v>1713.6599207464694</v>
          </cell>
          <cell r="Q178" t="str">
            <v xml:space="preserve"> </v>
          </cell>
          <cell r="S178">
            <v>1.3</v>
          </cell>
          <cell r="T178">
            <v>1.2500391840279217</v>
          </cell>
          <cell r="U178">
            <v>1.6250509392362982</v>
          </cell>
          <cell r="W178">
            <v>1.08</v>
          </cell>
          <cell r="X178">
            <v>1.2500391840279217</v>
          </cell>
          <cell r="Y178">
            <v>1.3500423187501556</v>
          </cell>
        </row>
        <row r="179">
          <cell r="A179">
            <v>41334</v>
          </cell>
          <cell r="C179">
            <v>1.2250000000000001</v>
          </cell>
          <cell r="D179">
            <v>0.98621212121212121</v>
          </cell>
          <cell r="E179">
            <v>1.2081098484848485</v>
          </cell>
          <cell r="F179">
            <v>1.3500423187501556</v>
          </cell>
          <cell r="G179">
            <v>746790.00000000012</v>
          </cell>
          <cell r="H179">
            <v>1008.1981032194288</v>
          </cell>
          <cell r="I179" t="str">
            <v xml:space="preserve"> </v>
          </cell>
          <cell r="K179">
            <v>1.2</v>
          </cell>
          <cell r="L179">
            <v>0.98621212121212121</v>
          </cell>
          <cell r="M179">
            <v>1.1834545454545453</v>
          </cell>
          <cell r="N179">
            <v>1.3500423187501556</v>
          </cell>
          <cell r="O179">
            <v>1405338.421230308</v>
          </cell>
          <cell r="P179">
            <v>1897.2663408264477</v>
          </cell>
          <cell r="Q179" t="str">
            <v xml:space="preserve"> </v>
          </cell>
          <cell r="S179">
            <v>1.3</v>
          </cell>
          <cell r="T179">
            <v>1.2500391840279217</v>
          </cell>
          <cell r="U179">
            <v>1.6250509392362982</v>
          </cell>
          <cell r="W179">
            <v>1.08</v>
          </cell>
          <cell r="X179">
            <v>1.2500391840279217</v>
          </cell>
          <cell r="Y179">
            <v>1.3500423187501556</v>
          </cell>
        </row>
        <row r="180">
          <cell r="A180">
            <v>41365</v>
          </cell>
          <cell r="C180">
            <v>1.2250000000000001</v>
          </cell>
          <cell r="D180">
            <v>0.98621212121212121</v>
          </cell>
          <cell r="E180">
            <v>1.2081098484848485</v>
          </cell>
          <cell r="F180">
            <v>1.3500423187501556</v>
          </cell>
          <cell r="G180">
            <v>722700.00000000012</v>
          </cell>
          <cell r="H180">
            <v>975.6755837607376</v>
          </cell>
          <cell r="I180" t="str">
            <v xml:space="preserve"> </v>
          </cell>
          <cell r="K180">
            <v>1.2</v>
          </cell>
          <cell r="L180">
            <v>0.98621212121212121</v>
          </cell>
          <cell r="M180">
            <v>1.1834545454545453</v>
          </cell>
          <cell r="N180">
            <v>1.3500423187501556</v>
          </cell>
          <cell r="O180">
            <v>1360004.9237712659</v>
          </cell>
          <cell r="P180">
            <v>1836.0642007997883</v>
          </cell>
          <cell r="Q180" t="str">
            <v xml:space="preserve"> </v>
          </cell>
          <cell r="S180">
            <v>1.3</v>
          </cell>
          <cell r="T180">
            <v>1.2500391840279217</v>
          </cell>
          <cell r="U180">
            <v>1.6250509392362982</v>
          </cell>
          <cell r="W180">
            <v>1.08</v>
          </cell>
          <cell r="X180">
            <v>1.2500391840279217</v>
          </cell>
          <cell r="Y180">
            <v>1.3500423187501556</v>
          </cell>
        </row>
        <row r="181">
          <cell r="A181">
            <v>41395</v>
          </cell>
          <cell r="C181">
            <v>1.2250000000000001</v>
          </cell>
          <cell r="D181">
            <v>0.99844155844155835</v>
          </cell>
          <cell r="E181">
            <v>1.223090909090909</v>
          </cell>
          <cell r="F181">
            <v>1.3686104256897658</v>
          </cell>
          <cell r="G181">
            <v>746790.00000000012</v>
          </cell>
          <cell r="H181">
            <v>1022.0645798008604</v>
          </cell>
          <cell r="I181" t="str">
            <v xml:space="preserve"> </v>
          </cell>
          <cell r="K181">
            <v>1.2</v>
          </cell>
          <cell r="L181">
            <v>0.99844155844155835</v>
          </cell>
          <cell r="M181">
            <v>1.1981298701298699</v>
          </cell>
          <cell r="N181">
            <v>1.3686104256897658</v>
          </cell>
          <cell r="O181">
            <v>1405338.421230308</v>
          </cell>
          <cell r="P181">
            <v>1923.360814918195</v>
          </cell>
          <cell r="Q181" t="str">
            <v xml:space="preserve"> </v>
          </cell>
          <cell r="S181">
            <v>1.3</v>
          </cell>
          <cell r="T181">
            <v>1.267231875638672</v>
          </cell>
          <cell r="U181">
            <v>1.6474014383302737</v>
          </cell>
          <cell r="W181">
            <v>1.08</v>
          </cell>
          <cell r="X181">
            <v>1.267231875638672</v>
          </cell>
          <cell r="Y181">
            <v>1.3686104256897658</v>
          </cell>
        </row>
        <row r="182">
          <cell r="A182">
            <v>41426</v>
          </cell>
          <cell r="C182">
            <v>1.2250000000000001</v>
          </cell>
          <cell r="D182">
            <v>0.99844155844155835</v>
          </cell>
          <cell r="E182">
            <v>1.223090909090909</v>
          </cell>
          <cell r="F182">
            <v>1.3686104256897658</v>
          </cell>
          <cell r="G182">
            <v>722700.00000000012</v>
          </cell>
          <cell r="H182">
            <v>989.09475464599393</v>
          </cell>
          <cell r="I182" t="str">
            <v xml:space="preserve"> </v>
          </cell>
          <cell r="K182">
            <v>1.2</v>
          </cell>
          <cell r="L182">
            <v>0.99844155844155835</v>
          </cell>
          <cell r="M182">
            <v>1.1981298701298699</v>
          </cell>
          <cell r="N182">
            <v>1.3686104256897658</v>
          </cell>
          <cell r="O182">
            <v>1360004.9237712659</v>
          </cell>
          <cell r="P182">
            <v>1861.3169176627696</v>
          </cell>
          <cell r="Q182" t="str">
            <v xml:space="preserve"> </v>
          </cell>
          <cell r="S182">
            <v>1.3</v>
          </cell>
          <cell r="T182">
            <v>1.267231875638672</v>
          </cell>
          <cell r="U182">
            <v>1.6474014383302737</v>
          </cell>
          <cell r="W182">
            <v>1.08</v>
          </cell>
          <cell r="X182">
            <v>1.267231875638672</v>
          </cell>
          <cell r="Y182">
            <v>1.3686104256897658</v>
          </cell>
        </row>
        <row r="183">
          <cell r="A183">
            <v>41456</v>
          </cell>
          <cell r="C183">
            <v>1.2250000000000001</v>
          </cell>
          <cell r="D183">
            <v>0.99844155844155835</v>
          </cell>
          <cell r="E183">
            <v>1.223090909090909</v>
          </cell>
          <cell r="F183">
            <v>1.3686104256897658</v>
          </cell>
          <cell r="G183">
            <v>746790.00000000012</v>
          </cell>
          <cell r="H183">
            <v>1022.0645798008604</v>
          </cell>
          <cell r="I183" t="str">
            <v xml:space="preserve"> </v>
          </cell>
          <cell r="K183">
            <v>1.2</v>
          </cell>
          <cell r="L183">
            <v>0.99844155844155835</v>
          </cell>
          <cell r="M183">
            <v>1.1981298701298699</v>
          </cell>
          <cell r="N183">
            <v>1.3686104256897658</v>
          </cell>
          <cell r="O183">
            <v>1405338.421230308</v>
          </cell>
          <cell r="P183">
            <v>1923.360814918195</v>
          </cell>
          <cell r="Q183" t="str">
            <v xml:space="preserve"> </v>
          </cell>
          <cell r="S183">
            <v>1.3</v>
          </cell>
          <cell r="T183">
            <v>1.267231875638672</v>
          </cell>
          <cell r="U183">
            <v>1.6474014383302737</v>
          </cell>
          <cell r="W183">
            <v>1.08</v>
          </cell>
          <cell r="X183">
            <v>1.267231875638672</v>
          </cell>
          <cell r="Y183">
            <v>1.3686104256897658</v>
          </cell>
        </row>
        <row r="184">
          <cell r="A184">
            <v>41487</v>
          </cell>
          <cell r="C184">
            <v>1.2250000000000001</v>
          </cell>
          <cell r="D184">
            <v>0.99844155844155835</v>
          </cell>
          <cell r="E184">
            <v>1.223090909090909</v>
          </cell>
          <cell r="F184">
            <v>1.3686104256897658</v>
          </cell>
          <cell r="G184">
            <v>746790.00000000012</v>
          </cell>
          <cell r="H184">
            <v>1022.0645798008604</v>
          </cell>
          <cell r="I184" t="str">
            <v xml:space="preserve"> </v>
          </cell>
          <cell r="K184">
            <v>1.2</v>
          </cell>
          <cell r="L184">
            <v>0.99844155844155835</v>
          </cell>
          <cell r="M184">
            <v>1.1981298701298699</v>
          </cell>
          <cell r="N184">
            <v>1.3686104256897658</v>
          </cell>
          <cell r="O184">
            <v>1405338.421230308</v>
          </cell>
          <cell r="P184">
            <v>1923.360814918195</v>
          </cell>
          <cell r="Q184" t="str">
            <v xml:space="preserve"> </v>
          </cell>
          <cell r="S184">
            <v>1.3</v>
          </cell>
          <cell r="T184">
            <v>1.267231875638672</v>
          </cell>
          <cell r="U184">
            <v>1.6474014383302737</v>
          </cell>
          <cell r="W184">
            <v>1.08</v>
          </cell>
          <cell r="X184">
            <v>1.267231875638672</v>
          </cell>
          <cell r="Y184">
            <v>1.3686104256897658</v>
          </cell>
        </row>
        <row r="185">
          <cell r="A185">
            <v>41518</v>
          </cell>
          <cell r="C185">
            <v>1.2250000000000001</v>
          </cell>
          <cell r="D185">
            <v>0.99844155844155835</v>
          </cell>
          <cell r="E185">
            <v>1.223090909090909</v>
          </cell>
          <cell r="F185">
            <v>1.3686104256897658</v>
          </cell>
          <cell r="G185">
            <v>722700.00000000012</v>
          </cell>
          <cell r="H185">
            <v>989.09475464599393</v>
          </cell>
          <cell r="I185" t="str">
            <v xml:space="preserve"> </v>
          </cell>
          <cell r="K185">
            <v>1.2</v>
          </cell>
          <cell r="L185">
            <v>0.99844155844155835</v>
          </cell>
          <cell r="M185">
            <v>1.1981298701298699</v>
          </cell>
          <cell r="N185">
            <v>1.3686104256897658</v>
          </cell>
          <cell r="O185">
            <v>1360004.9237712659</v>
          </cell>
          <cell r="P185">
            <v>1861.3169176627696</v>
          </cell>
          <cell r="Q185" t="str">
            <v xml:space="preserve"> </v>
          </cell>
          <cell r="S185">
            <v>1.3</v>
          </cell>
          <cell r="T185">
            <v>1.267231875638672</v>
          </cell>
          <cell r="U185">
            <v>1.6474014383302737</v>
          </cell>
          <cell r="W185">
            <v>1.08</v>
          </cell>
          <cell r="X185">
            <v>1.267231875638672</v>
          </cell>
          <cell r="Y185">
            <v>1.3686104256897658</v>
          </cell>
        </row>
        <row r="186">
          <cell r="A186">
            <v>41548</v>
          </cell>
          <cell r="C186">
            <v>1.2250000000000001</v>
          </cell>
          <cell r="D186">
            <v>0.99844155844155835</v>
          </cell>
          <cell r="E186">
            <v>1.223090909090909</v>
          </cell>
          <cell r="F186">
            <v>1.3686104256897658</v>
          </cell>
          <cell r="G186">
            <v>746790.00000000012</v>
          </cell>
          <cell r="H186">
            <v>1022.0645798008604</v>
          </cell>
          <cell r="I186" t="str">
            <v xml:space="preserve"> </v>
          </cell>
          <cell r="K186">
            <v>1.2</v>
          </cell>
          <cell r="L186">
            <v>0.99844155844155835</v>
          </cell>
          <cell r="M186">
            <v>1.1981298701298699</v>
          </cell>
          <cell r="N186">
            <v>1.3686104256897658</v>
          </cell>
          <cell r="O186">
            <v>1405338.421230308</v>
          </cell>
          <cell r="P186">
            <v>1923.360814918195</v>
          </cell>
          <cell r="Q186" t="str">
            <v xml:space="preserve"> </v>
          </cell>
          <cell r="S186">
            <v>1.3</v>
          </cell>
          <cell r="T186">
            <v>1.267231875638672</v>
          </cell>
          <cell r="U186">
            <v>1.6474014383302737</v>
          </cell>
          <cell r="W186">
            <v>1.08</v>
          </cell>
          <cell r="X186">
            <v>1.267231875638672</v>
          </cell>
          <cell r="Y186">
            <v>1.3686104256897658</v>
          </cell>
        </row>
        <row r="187">
          <cell r="A187">
            <v>41579</v>
          </cell>
          <cell r="C187">
            <v>1.2250000000000001</v>
          </cell>
          <cell r="D187">
            <v>0.99844155844155835</v>
          </cell>
          <cell r="E187">
            <v>1.223090909090909</v>
          </cell>
          <cell r="F187">
            <v>1.3686104256897658</v>
          </cell>
          <cell r="G187">
            <v>722700.00000000012</v>
          </cell>
          <cell r="H187">
            <v>989.09475464599393</v>
          </cell>
          <cell r="I187" t="str">
            <v xml:space="preserve"> </v>
          </cell>
          <cell r="K187">
            <v>1.2</v>
          </cell>
          <cell r="L187">
            <v>0.99844155844155835</v>
          </cell>
          <cell r="M187">
            <v>1.1981298701298699</v>
          </cell>
          <cell r="N187">
            <v>1.3686104256897658</v>
          </cell>
          <cell r="O187">
            <v>1360004.9237712659</v>
          </cell>
          <cell r="P187">
            <v>1861.3169176627696</v>
          </cell>
          <cell r="Q187" t="str">
            <v xml:space="preserve"> </v>
          </cell>
          <cell r="S187">
            <v>1.3</v>
          </cell>
          <cell r="T187">
            <v>1.267231875638672</v>
          </cell>
          <cell r="U187">
            <v>1.6474014383302737</v>
          </cell>
          <cell r="W187">
            <v>1.08</v>
          </cell>
          <cell r="X187">
            <v>1.267231875638672</v>
          </cell>
          <cell r="Y187">
            <v>1.3686104256897658</v>
          </cell>
        </row>
        <row r="188">
          <cell r="A188">
            <v>41609</v>
          </cell>
          <cell r="C188">
            <v>1.2250000000000001</v>
          </cell>
          <cell r="D188">
            <v>0.99844155844155835</v>
          </cell>
          <cell r="E188">
            <v>1.223090909090909</v>
          </cell>
          <cell r="F188">
            <v>1.3686104256897658</v>
          </cell>
          <cell r="G188">
            <v>746790.00000000012</v>
          </cell>
          <cell r="H188">
            <v>1022.0645798008604</v>
          </cell>
          <cell r="I188">
            <v>11980.309497985236</v>
          </cell>
          <cell r="K188">
            <v>1.2</v>
          </cell>
          <cell r="L188">
            <v>0.99844155844155835</v>
          </cell>
          <cell r="M188">
            <v>1.1981298701298699</v>
          </cell>
          <cell r="N188">
            <v>1.3686104256897658</v>
          </cell>
          <cell r="O188">
            <v>1405338.421230308</v>
          </cell>
          <cell r="P188">
            <v>1923.360814918195</v>
          </cell>
          <cell r="Q188">
            <v>22545.011630778441</v>
          </cell>
          <cell r="S188">
            <v>1.3</v>
          </cell>
          <cell r="T188">
            <v>1.267231875638672</v>
          </cell>
          <cell r="U188">
            <v>1.6474014383302737</v>
          </cell>
          <cell r="W188">
            <v>1.08</v>
          </cell>
          <cell r="X188">
            <v>1.267231875638672</v>
          </cell>
          <cell r="Y188">
            <v>1.3686104256897658</v>
          </cell>
        </row>
        <row r="189">
          <cell r="A189">
            <v>41640</v>
          </cell>
          <cell r="C189">
            <v>1.2250000000000001</v>
          </cell>
          <cell r="D189">
            <v>0.99844155844155835</v>
          </cell>
          <cell r="E189">
            <v>1.223090909090909</v>
          </cell>
          <cell r="F189">
            <v>1.3686104256897658</v>
          </cell>
          <cell r="G189">
            <v>746790.00000000012</v>
          </cell>
          <cell r="H189">
            <v>1022.0645798008604</v>
          </cell>
          <cell r="I189" t="str">
            <v xml:space="preserve"> </v>
          </cell>
          <cell r="K189">
            <v>1.2</v>
          </cell>
          <cell r="L189">
            <v>0.99844155844155835</v>
          </cell>
          <cell r="M189">
            <v>1.1981298701298699</v>
          </cell>
          <cell r="N189">
            <v>1.3686104256897658</v>
          </cell>
          <cell r="O189">
            <v>1405338.421230308</v>
          </cell>
          <cell r="P189">
            <v>1923.360814918195</v>
          </cell>
          <cell r="Q189" t="str">
            <v xml:space="preserve"> </v>
          </cell>
          <cell r="S189">
            <v>1.3</v>
          </cell>
          <cell r="T189">
            <v>1.267231875638672</v>
          </cell>
          <cell r="U189">
            <v>1.6474014383302737</v>
          </cell>
          <cell r="W189">
            <v>1.08</v>
          </cell>
          <cell r="X189">
            <v>1.267231875638672</v>
          </cell>
          <cell r="Y189">
            <v>1.3686104256897658</v>
          </cell>
        </row>
        <row r="190">
          <cell r="A190">
            <v>41671</v>
          </cell>
          <cell r="C190">
            <v>1.2250000000000001</v>
          </cell>
          <cell r="D190">
            <v>0.99844155844155835</v>
          </cell>
          <cell r="E190">
            <v>1.223090909090909</v>
          </cell>
          <cell r="F190">
            <v>1.3686104256897658</v>
          </cell>
          <cell r="G190">
            <v>674520.00000000012</v>
          </cell>
          <cell r="H190">
            <v>923.15510433626093</v>
          </cell>
          <cell r="I190" t="str">
            <v xml:space="preserve"> </v>
          </cell>
          <cell r="K190">
            <v>1.2</v>
          </cell>
          <cell r="L190">
            <v>0.99844155844155835</v>
          </cell>
          <cell r="M190">
            <v>1.1981298701298699</v>
          </cell>
          <cell r="N190">
            <v>1.3686104256897658</v>
          </cell>
          <cell r="O190">
            <v>1269337.9288531817</v>
          </cell>
          <cell r="P190">
            <v>1737.2291231519187</v>
          </cell>
          <cell r="Q190" t="str">
            <v xml:space="preserve"> </v>
          </cell>
          <cell r="S190">
            <v>1.3</v>
          </cell>
          <cell r="T190">
            <v>1.267231875638672</v>
          </cell>
          <cell r="U190">
            <v>1.6474014383302737</v>
          </cell>
          <cell r="W190">
            <v>1.08</v>
          </cell>
          <cell r="X190">
            <v>1.267231875638672</v>
          </cell>
          <cell r="Y190">
            <v>1.3686104256897658</v>
          </cell>
        </row>
        <row r="191">
          <cell r="A191">
            <v>41699</v>
          </cell>
          <cell r="C191">
            <v>1.2250000000000001</v>
          </cell>
          <cell r="D191">
            <v>0.99844155844155835</v>
          </cell>
          <cell r="E191">
            <v>1.223090909090909</v>
          </cell>
          <cell r="F191">
            <v>1.3686104256897658</v>
          </cell>
          <cell r="G191">
            <v>746790.00000000012</v>
          </cell>
          <cell r="H191">
            <v>1022.0645798008604</v>
          </cell>
          <cell r="I191" t="str">
            <v xml:space="preserve"> </v>
          </cell>
          <cell r="K191">
            <v>1.2</v>
          </cell>
          <cell r="L191">
            <v>0.99844155844155835</v>
          </cell>
          <cell r="M191">
            <v>1.1981298701298699</v>
          </cell>
          <cell r="N191">
            <v>1.3686104256897658</v>
          </cell>
          <cell r="O191">
            <v>1405338.421230308</v>
          </cell>
          <cell r="P191">
            <v>1923.360814918195</v>
          </cell>
          <cell r="Q191" t="str">
            <v xml:space="preserve"> </v>
          </cell>
          <cell r="S191">
            <v>1.3</v>
          </cell>
          <cell r="T191">
            <v>1.267231875638672</v>
          </cell>
          <cell r="U191">
            <v>1.6474014383302737</v>
          </cell>
          <cell r="W191">
            <v>1.08</v>
          </cell>
          <cell r="X191">
            <v>1.267231875638672</v>
          </cell>
          <cell r="Y191">
            <v>1.3686104256897658</v>
          </cell>
        </row>
        <row r="192">
          <cell r="A192">
            <v>41730</v>
          </cell>
          <cell r="C192">
            <v>1.2250000000000001</v>
          </cell>
          <cell r="D192">
            <v>0.99844155844155835</v>
          </cell>
          <cell r="E192">
            <v>1.223090909090909</v>
          </cell>
          <cell r="F192">
            <v>1.3686104256897658</v>
          </cell>
          <cell r="G192">
            <v>722700.00000000012</v>
          </cell>
          <cell r="H192">
            <v>989.09475464599393</v>
          </cell>
          <cell r="I192" t="str">
            <v xml:space="preserve"> </v>
          </cell>
          <cell r="K192">
            <v>1.2</v>
          </cell>
          <cell r="L192">
            <v>0.99844155844155835</v>
          </cell>
          <cell r="M192">
            <v>1.1981298701298699</v>
          </cell>
          <cell r="N192">
            <v>1.3686104256897658</v>
          </cell>
          <cell r="O192">
            <v>1360004.9237712659</v>
          </cell>
          <cell r="P192">
            <v>1861.3169176627696</v>
          </cell>
          <cell r="Q192" t="str">
            <v xml:space="preserve"> </v>
          </cell>
          <cell r="S192">
            <v>1.3</v>
          </cell>
          <cell r="T192">
            <v>1.267231875638672</v>
          </cell>
          <cell r="U192">
            <v>1.6474014383302737</v>
          </cell>
          <cell r="W192">
            <v>1.08</v>
          </cell>
          <cell r="X192">
            <v>1.267231875638672</v>
          </cell>
          <cell r="Y192">
            <v>1.3686104256897658</v>
          </cell>
        </row>
        <row r="193">
          <cell r="A193">
            <v>41760</v>
          </cell>
          <cell r="C193">
            <v>1.2250000000000001</v>
          </cell>
          <cell r="D193">
            <v>1.0109090909090905</v>
          </cell>
          <cell r="E193">
            <v>1.2383636363636359</v>
          </cell>
          <cell r="F193">
            <v>1.3879548236663972</v>
          </cell>
          <cell r="G193">
            <v>746790.00000000012</v>
          </cell>
          <cell r="H193">
            <v>1036.5107827658289</v>
          </cell>
          <cell r="I193" t="str">
            <v xml:space="preserve"> </v>
          </cell>
          <cell r="K193">
            <v>1.2</v>
          </cell>
          <cell r="L193">
            <v>1.0109090909090905</v>
          </cell>
          <cell r="M193">
            <v>1.2130909090909086</v>
          </cell>
          <cell r="N193">
            <v>1.3879548236663972</v>
          </cell>
          <cell r="O193">
            <v>1405338.421230308</v>
          </cell>
          <cell r="P193">
            <v>1950.5462406303252</v>
          </cell>
          <cell r="Q193" t="str">
            <v xml:space="preserve"> </v>
          </cell>
          <cell r="S193">
            <v>1.3</v>
          </cell>
          <cell r="T193">
            <v>1.285143355246664</v>
          </cell>
          <cell r="U193">
            <v>1.6706863618206633</v>
          </cell>
          <cell r="W193">
            <v>1.08</v>
          </cell>
          <cell r="X193">
            <v>1.285143355246664</v>
          </cell>
          <cell r="Y193">
            <v>1.3879548236663972</v>
          </cell>
        </row>
        <row r="194">
          <cell r="A194">
            <v>41791</v>
          </cell>
          <cell r="C194">
            <v>1.2250000000000001</v>
          </cell>
          <cell r="D194">
            <v>1.0109090909090905</v>
          </cell>
          <cell r="E194">
            <v>1.2383636363636359</v>
          </cell>
          <cell r="F194">
            <v>1.3879548236663972</v>
          </cell>
          <cell r="G194">
            <v>722700.00000000012</v>
          </cell>
          <cell r="H194">
            <v>1003.0749510637054</v>
          </cell>
          <cell r="I194" t="str">
            <v xml:space="preserve"> </v>
          </cell>
          <cell r="K194">
            <v>1.2</v>
          </cell>
          <cell r="L194">
            <v>1.0109090909090905</v>
          </cell>
          <cell r="M194">
            <v>1.2130909090909086</v>
          </cell>
          <cell r="N194">
            <v>1.3879548236663972</v>
          </cell>
          <cell r="O194">
            <v>1360004.9237712659</v>
          </cell>
          <cell r="P194">
            <v>1887.6253941583793</v>
          </cell>
          <cell r="Q194" t="str">
            <v xml:space="preserve"> </v>
          </cell>
          <cell r="S194">
            <v>1.3</v>
          </cell>
          <cell r="T194">
            <v>1.285143355246664</v>
          </cell>
          <cell r="U194">
            <v>1.6706863618206633</v>
          </cell>
          <cell r="W194">
            <v>1.08</v>
          </cell>
          <cell r="X194">
            <v>1.285143355246664</v>
          </cell>
          <cell r="Y194">
            <v>1.3879548236663972</v>
          </cell>
        </row>
        <row r="195">
          <cell r="A195">
            <v>41821</v>
          </cell>
          <cell r="C195">
            <v>1.2250000000000001</v>
          </cell>
          <cell r="D195">
            <v>1.0109090909090905</v>
          </cell>
          <cell r="E195">
            <v>1.2383636363636359</v>
          </cell>
          <cell r="F195">
            <v>1.3879548236663972</v>
          </cell>
          <cell r="G195">
            <v>746790.00000000012</v>
          </cell>
          <cell r="H195">
            <v>1036.5107827658289</v>
          </cell>
          <cell r="I195" t="str">
            <v xml:space="preserve"> </v>
          </cell>
          <cell r="K195">
            <v>1.2</v>
          </cell>
          <cell r="L195">
            <v>1.0109090909090905</v>
          </cell>
          <cell r="M195">
            <v>1.2130909090909086</v>
          </cell>
          <cell r="N195">
            <v>1.3879548236663972</v>
          </cell>
          <cell r="O195">
            <v>1405338.421230308</v>
          </cell>
          <cell r="P195">
            <v>1950.5462406303252</v>
          </cell>
          <cell r="Q195" t="str">
            <v xml:space="preserve"> </v>
          </cell>
          <cell r="S195">
            <v>1.3</v>
          </cell>
          <cell r="T195">
            <v>1.285143355246664</v>
          </cell>
          <cell r="U195">
            <v>1.6706863618206633</v>
          </cell>
          <cell r="W195">
            <v>1.08</v>
          </cell>
          <cell r="X195">
            <v>1.285143355246664</v>
          </cell>
          <cell r="Y195">
            <v>1.3879548236663972</v>
          </cell>
        </row>
        <row r="196">
          <cell r="A196">
            <v>41852</v>
          </cell>
          <cell r="C196">
            <v>1.2250000000000001</v>
          </cell>
          <cell r="D196">
            <v>1.0109090909090905</v>
          </cell>
          <cell r="E196">
            <v>1.2383636363636359</v>
          </cell>
          <cell r="F196">
            <v>1.3879548236663972</v>
          </cell>
          <cell r="G196">
            <v>746790.00000000012</v>
          </cell>
          <cell r="H196">
            <v>1036.5107827658289</v>
          </cell>
          <cell r="I196" t="str">
            <v xml:space="preserve"> </v>
          </cell>
          <cell r="K196">
            <v>1.2</v>
          </cell>
          <cell r="L196">
            <v>1.0109090909090905</v>
          </cell>
          <cell r="M196">
            <v>1.2130909090909086</v>
          </cell>
          <cell r="N196">
            <v>1.3879548236663972</v>
          </cell>
          <cell r="O196">
            <v>1405338.421230308</v>
          </cell>
          <cell r="P196">
            <v>1950.5462406303252</v>
          </cell>
          <cell r="Q196" t="str">
            <v xml:space="preserve"> </v>
          </cell>
          <cell r="S196">
            <v>1.3</v>
          </cell>
          <cell r="T196">
            <v>1.285143355246664</v>
          </cell>
          <cell r="U196">
            <v>1.6706863618206633</v>
          </cell>
          <cell r="W196">
            <v>1.08</v>
          </cell>
          <cell r="X196">
            <v>1.285143355246664</v>
          </cell>
          <cell r="Y196">
            <v>1.3879548236663972</v>
          </cell>
        </row>
        <row r="197">
          <cell r="A197">
            <v>41883</v>
          </cell>
          <cell r="C197">
            <v>1.2250000000000001</v>
          </cell>
          <cell r="D197">
            <v>1.0109090909090905</v>
          </cell>
          <cell r="E197">
            <v>1.2383636363636359</v>
          </cell>
          <cell r="F197">
            <v>1.3879548236663972</v>
          </cell>
          <cell r="G197">
            <v>722700.00000000012</v>
          </cell>
          <cell r="H197">
            <v>1003.0749510637054</v>
          </cell>
          <cell r="I197" t="str">
            <v xml:space="preserve"> </v>
          </cell>
          <cell r="K197">
            <v>1.2</v>
          </cell>
          <cell r="L197">
            <v>1.0109090909090905</v>
          </cell>
          <cell r="M197">
            <v>1.2130909090909086</v>
          </cell>
          <cell r="N197">
            <v>1.3879548236663972</v>
          </cell>
          <cell r="O197">
            <v>1360004.9237712659</v>
          </cell>
          <cell r="P197">
            <v>1887.6253941583793</v>
          </cell>
          <cell r="Q197" t="str">
            <v xml:space="preserve"> </v>
          </cell>
          <cell r="S197">
            <v>1.3</v>
          </cell>
          <cell r="T197">
            <v>1.285143355246664</v>
          </cell>
          <cell r="U197">
            <v>1.6706863618206633</v>
          </cell>
          <cell r="W197">
            <v>1.08</v>
          </cell>
          <cell r="X197">
            <v>1.285143355246664</v>
          </cell>
          <cell r="Y197">
            <v>1.3879548236663972</v>
          </cell>
        </row>
        <row r="198">
          <cell r="A198">
            <v>41913</v>
          </cell>
          <cell r="C198">
            <v>1.2250000000000001</v>
          </cell>
          <cell r="D198">
            <v>1.0109090909090905</v>
          </cell>
          <cell r="E198">
            <v>1.2383636363636359</v>
          </cell>
          <cell r="F198">
            <v>1.3879548236663972</v>
          </cell>
          <cell r="G198">
            <v>746790.00000000012</v>
          </cell>
          <cell r="H198">
            <v>1036.5107827658289</v>
          </cell>
          <cell r="I198" t="str">
            <v xml:space="preserve"> </v>
          </cell>
          <cell r="K198">
            <v>1.2</v>
          </cell>
          <cell r="L198">
            <v>1.0109090909090905</v>
          </cell>
          <cell r="M198">
            <v>1.2130909090909086</v>
          </cell>
          <cell r="N198">
            <v>1.3879548236663972</v>
          </cell>
          <cell r="O198">
            <v>1405338.421230308</v>
          </cell>
          <cell r="P198">
            <v>1950.5462406303252</v>
          </cell>
          <cell r="Q198" t="str">
            <v xml:space="preserve"> </v>
          </cell>
          <cell r="S198">
            <v>1.3</v>
          </cell>
          <cell r="T198">
            <v>1.285143355246664</v>
          </cell>
          <cell r="U198">
            <v>1.6706863618206633</v>
          </cell>
          <cell r="W198">
            <v>1.08</v>
          </cell>
          <cell r="X198">
            <v>1.285143355246664</v>
          </cell>
          <cell r="Y198">
            <v>1.3879548236663972</v>
          </cell>
        </row>
        <row r="199">
          <cell r="A199">
            <v>41944</v>
          </cell>
          <cell r="C199">
            <v>1.2250000000000001</v>
          </cell>
          <cell r="D199">
            <v>1.0109090909090905</v>
          </cell>
          <cell r="E199">
            <v>1.2383636363636359</v>
          </cell>
          <cell r="F199">
            <v>1.3879548236663972</v>
          </cell>
          <cell r="G199">
            <v>722700.00000000012</v>
          </cell>
          <cell r="H199">
            <v>1003.0749510637054</v>
          </cell>
          <cell r="I199" t="str">
            <v xml:space="preserve"> </v>
          </cell>
          <cell r="K199">
            <v>1.2</v>
          </cell>
          <cell r="L199">
            <v>1.0109090909090905</v>
          </cell>
          <cell r="M199">
            <v>1.2130909090909086</v>
          </cell>
          <cell r="N199">
            <v>1.3879548236663972</v>
          </cell>
          <cell r="O199">
            <v>1360004.9237712659</v>
          </cell>
          <cell r="P199">
            <v>1887.6253941583793</v>
          </cell>
          <cell r="Q199" t="str">
            <v xml:space="preserve"> </v>
          </cell>
          <cell r="S199">
            <v>1.3</v>
          </cell>
          <cell r="T199">
            <v>1.285143355246664</v>
          </cell>
          <cell r="U199">
            <v>1.6706863618206633</v>
          </cell>
          <cell r="W199">
            <v>1.08</v>
          </cell>
          <cell r="X199">
            <v>1.285143355246664</v>
          </cell>
          <cell r="Y199">
            <v>1.3879548236663972</v>
          </cell>
        </row>
        <row r="200">
          <cell r="A200">
            <v>41974</v>
          </cell>
          <cell r="C200">
            <v>1.2250000000000001</v>
          </cell>
          <cell r="D200">
            <v>1.0109090909090905</v>
          </cell>
          <cell r="E200">
            <v>1.2383636363636359</v>
          </cell>
          <cell r="F200">
            <v>1.3879548236663972</v>
          </cell>
          <cell r="G200">
            <v>746790.00000000012</v>
          </cell>
          <cell r="H200">
            <v>1036.5107827658289</v>
          </cell>
          <cell r="I200">
            <v>12148.157785604235</v>
          </cell>
          <cell r="K200">
            <v>1.2</v>
          </cell>
          <cell r="L200">
            <v>1.0109090909090905</v>
          </cell>
          <cell r="M200">
            <v>1.2130909090909086</v>
          </cell>
          <cell r="N200">
            <v>1.3879548236663972</v>
          </cell>
          <cell r="O200">
            <v>1405338.421230308</v>
          </cell>
          <cell r="P200">
            <v>1950.5462406303252</v>
          </cell>
          <cell r="Q200">
            <v>22860.875056277844</v>
          </cell>
          <cell r="S200">
            <v>1.3</v>
          </cell>
          <cell r="T200">
            <v>1.285143355246664</v>
          </cell>
          <cell r="U200">
            <v>1.6706863618206633</v>
          </cell>
          <cell r="W200">
            <v>1.08</v>
          </cell>
          <cell r="X200">
            <v>1.285143355246664</v>
          </cell>
          <cell r="Y200">
            <v>1.3879548236663972</v>
          </cell>
        </row>
        <row r="201">
          <cell r="A201">
            <v>42005</v>
          </cell>
          <cell r="C201">
            <v>1.2250000000000001</v>
          </cell>
          <cell r="D201">
            <v>1.0109090909090905</v>
          </cell>
          <cell r="E201">
            <v>1.2383636363636359</v>
          </cell>
          <cell r="F201">
            <v>1.3879548236663972</v>
          </cell>
          <cell r="G201">
            <v>746790.00000000012</v>
          </cell>
          <cell r="H201">
            <v>1036.5107827658289</v>
          </cell>
          <cell r="I201" t="str">
            <v xml:space="preserve"> </v>
          </cell>
          <cell r="K201">
            <v>1.2</v>
          </cell>
          <cell r="L201">
            <v>1.0109090909090905</v>
          </cell>
          <cell r="M201">
            <v>1.2130909090909086</v>
          </cell>
          <cell r="N201">
            <v>1.3879548236663972</v>
          </cell>
          <cell r="O201">
            <v>1405338.421230308</v>
          </cell>
          <cell r="P201">
            <v>1950.5462406303252</v>
          </cell>
          <cell r="Q201" t="str">
            <v xml:space="preserve"> </v>
          </cell>
          <cell r="S201">
            <v>1.3</v>
          </cell>
          <cell r="T201">
            <v>1.285143355246664</v>
          </cell>
          <cell r="U201">
            <v>1.6706863618206633</v>
          </cell>
          <cell r="W201">
            <v>1.08</v>
          </cell>
          <cell r="X201">
            <v>1.285143355246664</v>
          </cell>
          <cell r="Y201">
            <v>1.3879548236663972</v>
          </cell>
        </row>
        <row r="202">
          <cell r="A202">
            <v>42036</v>
          </cell>
          <cell r="C202">
            <v>1.2250000000000001</v>
          </cell>
          <cell r="D202">
            <v>1.0109090909090905</v>
          </cell>
          <cell r="E202">
            <v>1.2383636363636359</v>
          </cell>
          <cell r="F202">
            <v>1.3879548236663972</v>
          </cell>
          <cell r="G202">
            <v>674520.00000000012</v>
          </cell>
          <cell r="H202">
            <v>936.20328765945851</v>
          </cell>
          <cell r="I202" t="str">
            <v xml:space="preserve"> </v>
          </cell>
          <cell r="K202">
            <v>1.2</v>
          </cell>
          <cell r="L202">
            <v>1.0109090909090905</v>
          </cell>
          <cell r="M202">
            <v>1.2130909090909086</v>
          </cell>
          <cell r="N202">
            <v>1.3879548236663972</v>
          </cell>
          <cell r="O202">
            <v>1269337.9288531817</v>
          </cell>
          <cell r="P202">
            <v>1761.7837012144876</v>
          </cell>
          <cell r="Q202" t="str">
            <v xml:space="preserve"> </v>
          </cell>
          <cell r="S202">
            <v>1.3</v>
          </cell>
          <cell r="T202">
            <v>1.285143355246664</v>
          </cell>
          <cell r="U202">
            <v>1.6706863618206633</v>
          </cell>
          <cell r="W202">
            <v>1.08</v>
          </cell>
          <cell r="X202">
            <v>1.285143355246664</v>
          </cell>
          <cell r="Y202">
            <v>1.3879548236663972</v>
          </cell>
        </row>
        <row r="203">
          <cell r="A203">
            <v>42064</v>
          </cell>
          <cell r="C203">
            <v>1.2250000000000001</v>
          </cell>
          <cell r="D203">
            <v>1.0109090909090905</v>
          </cell>
          <cell r="E203">
            <v>1.2383636363636359</v>
          </cell>
          <cell r="F203">
            <v>1.3879548236663972</v>
          </cell>
          <cell r="G203">
            <v>746790.00000000012</v>
          </cell>
          <cell r="H203">
            <v>1036.5107827658289</v>
          </cell>
          <cell r="I203" t="str">
            <v xml:space="preserve"> </v>
          </cell>
          <cell r="K203">
            <v>1.2</v>
          </cell>
          <cell r="L203">
            <v>1.0109090909090905</v>
          </cell>
          <cell r="M203">
            <v>1.2130909090909086</v>
          </cell>
          <cell r="N203">
            <v>1.3879548236663972</v>
          </cell>
          <cell r="O203">
            <v>1405338.421230308</v>
          </cell>
          <cell r="P203">
            <v>1950.5462406303252</v>
          </cell>
          <cell r="Q203" t="str">
            <v xml:space="preserve"> </v>
          </cell>
          <cell r="S203">
            <v>1.3</v>
          </cell>
          <cell r="T203">
            <v>1.285143355246664</v>
          </cell>
          <cell r="U203">
            <v>1.6706863618206633</v>
          </cell>
          <cell r="W203">
            <v>1.08</v>
          </cell>
          <cell r="X203">
            <v>1.285143355246664</v>
          </cell>
          <cell r="Y203">
            <v>1.3879548236663972</v>
          </cell>
        </row>
        <row r="204">
          <cell r="A204">
            <v>42095</v>
          </cell>
          <cell r="C204">
            <v>1.2250000000000001</v>
          </cell>
          <cell r="D204">
            <v>1.0109090909090905</v>
          </cell>
          <cell r="E204">
            <v>1.2383636363636359</v>
          </cell>
          <cell r="F204">
            <v>1.3879548236663972</v>
          </cell>
          <cell r="G204">
            <v>722700.00000000012</v>
          </cell>
          <cell r="H204">
            <v>1003.0749510637054</v>
          </cell>
          <cell r="I204" t="str">
            <v xml:space="preserve"> </v>
          </cell>
          <cell r="K204">
            <v>1.2</v>
          </cell>
          <cell r="L204">
            <v>1.0109090909090905</v>
          </cell>
          <cell r="M204">
            <v>1.2130909090909086</v>
          </cell>
          <cell r="N204">
            <v>1.3879548236663972</v>
          </cell>
          <cell r="O204">
            <v>1360004.9237712659</v>
          </cell>
          <cell r="P204">
            <v>1887.6253941583793</v>
          </cell>
          <cell r="Q204" t="str">
            <v xml:space="preserve"> </v>
          </cell>
          <cell r="S204">
            <v>1.3</v>
          </cell>
          <cell r="T204">
            <v>1.285143355246664</v>
          </cell>
          <cell r="U204">
            <v>1.6706863618206633</v>
          </cell>
          <cell r="W204">
            <v>1.08</v>
          </cell>
          <cell r="X204">
            <v>1.285143355246664</v>
          </cell>
          <cell r="Y204">
            <v>1.3879548236663972</v>
          </cell>
        </row>
        <row r="205">
          <cell r="A205">
            <v>42125</v>
          </cell>
          <cell r="C205">
            <v>1.2250000000000001</v>
          </cell>
          <cell r="D205">
            <v>1.0221300865800871</v>
          </cell>
          <cell r="E205">
            <v>1.2521093560606067</v>
          </cell>
          <cell r="F205">
            <v>1.408448536467735</v>
          </cell>
          <cell r="G205">
            <v>746790.00000000012</v>
          </cell>
          <cell r="H205">
            <v>1051.81528254874</v>
          </cell>
          <cell r="I205" t="str">
            <v xml:space="preserve"> </v>
          </cell>
          <cell r="K205">
            <v>1.2</v>
          </cell>
          <cell r="L205">
            <v>1.0221300865800871</v>
          </cell>
          <cell r="M205">
            <v>1.2265561038961044</v>
          </cell>
          <cell r="N205">
            <v>1.408448536467735</v>
          </cell>
          <cell r="O205">
            <v>1405338.421230308</v>
          </cell>
          <cell r="P205">
            <v>1979.3468426237046</v>
          </cell>
          <cell r="Q205" t="str">
            <v xml:space="preserve"> </v>
          </cell>
          <cell r="S205">
            <v>1.3</v>
          </cell>
          <cell r="T205">
            <v>1.3041190152479027</v>
          </cell>
          <cell r="U205">
            <v>1.6953547198222736</v>
          </cell>
          <cell r="W205">
            <v>1.08</v>
          </cell>
          <cell r="X205">
            <v>1.3041190152479027</v>
          </cell>
          <cell r="Y205">
            <v>1.408448536467735</v>
          </cell>
        </row>
        <row r="206">
          <cell r="A206">
            <v>42156</v>
          </cell>
          <cell r="C206">
            <v>1.2250000000000001</v>
          </cell>
          <cell r="D206">
            <v>1.0221300865800871</v>
          </cell>
          <cell r="E206">
            <v>1.2521093560606067</v>
          </cell>
          <cell r="F206">
            <v>1.408448536467735</v>
          </cell>
          <cell r="G206">
            <v>722700.00000000012</v>
          </cell>
          <cell r="H206">
            <v>1017.8857573052322</v>
          </cell>
          <cell r="I206" t="str">
            <v xml:space="preserve"> </v>
          </cell>
          <cell r="K206">
            <v>1.2</v>
          </cell>
          <cell r="L206">
            <v>1.0221300865800871</v>
          </cell>
          <cell r="M206">
            <v>1.2265561038961044</v>
          </cell>
          <cell r="N206">
            <v>1.408448536467735</v>
          </cell>
          <cell r="O206">
            <v>1360004.9237712659</v>
          </cell>
          <cell r="P206">
            <v>1915.4969444745529</v>
          </cell>
          <cell r="Q206" t="str">
            <v xml:space="preserve"> </v>
          </cell>
          <cell r="S206">
            <v>1.3</v>
          </cell>
          <cell r="T206">
            <v>1.3041190152479027</v>
          </cell>
          <cell r="U206">
            <v>1.6953547198222736</v>
          </cell>
          <cell r="W206">
            <v>1.08</v>
          </cell>
          <cell r="X206">
            <v>1.3041190152479027</v>
          </cell>
          <cell r="Y206">
            <v>1.408448536467735</v>
          </cell>
        </row>
        <row r="207">
          <cell r="A207">
            <v>42186</v>
          </cell>
          <cell r="C207">
            <v>1.2250000000000001</v>
          </cell>
          <cell r="D207">
            <v>1.0221300865800871</v>
          </cell>
          <cell r="E207">
            <v>1.2521093560606067</v>
          </cell>
          <cell r="F207">
            <v>1.408448536467735</v>
          </cell>
          <cell r="G207">
            <v>746790.00000000012</v>
          </cell>
          <cell r="H207">
            <v>1051.81528254874</v>
          </cell>
          <cell r="I207" t="str">
            <v xml:space="preserve"> </v>
          </cell>
          <cell r="K207">
            <v>1.2</v>
          </cell>
          <cell r="L207">
            <v>1.0221300865800871</v>
          </cell>
          <cell r="M207">
            <v>1.2265561038961044</v>
          </cell>
          <cell r="N207">
            <v>1.408448536467735</v>
          </cell>
          <cell r="O207">
            <v>1405338.421230308</v>
          </cell>
          <cell r="P207">
            <v>1979.3468426237046</v>
          </cell>
          <cell r="Q207" t="str">
            <v xml:space="preserve"> </v>
          </cell>
          <cell r="S207">
            <v>1.3</v>
          </cell>
          <cell r="T207">
            <v>1.3041190152479027</v>
          </cell>
          <cell r="U207">
            <v>1.6953547198222736</v>
          </cell>
          <cell r="W207">
            <v>1.08</v>
          </cell>
          <cell r="X207">
            <v>1.3041190152479027</v>
          </cell>
          <cell r="Y207">
            <v>1.408448536467735</v>
          </cell>
        </row>
        <row r="208">
          <cell r="A208">
            <v>42217</v>
          </cell>
          <cell r="C208">
            <v>1.2250000000000001</v>
          </cell>
          <cell r="D208">
            <v>1.0221300865800871</v>
          </cell>
          <cell r="E208">
            <v>1.2521093560606067</v>
          </cell>
          <cell r="F208">
            <v>1.408448536467735</v>
          </cell>
          <cell r="G208">
            <v>746790.00000000012</v>
          </cell>
          <cell r="H208">
            <v>1051.81528254874</v>
          </cell>
          <cell r="I208" t="str">
            <v xml:space="preserve"> </v>
          </cell>
          <cell r="K208">
            <v>1.2</v>
          </cell>
          <cell r="L208">
            <v>1.0221300865800871</v>
          </cell>
          <cell r="M208">
            <v>1.2265561038961044</v>
          </cell>
          <cell r="N208">
            <v>1.408448536467735</v>
          </cell>
          <cell r="O208">
            <v>1405338.421230308</v>
          </cell>
          <cell r="P208">
            <v>1979.3468426237046</v>
          </cell>
          <cell r="Q208" t="str">
            <v xml:space="preserve"> </v>
          </cell>
          <cell r="S208">
            <v>1.3</v>
          </cell>
          <cell r="T208">
            <v>1.3041190152479027</v>
          </cell>
          <cell r="U208">
            <v>1.6953547198222736</v>
          </cell>
          <cell r="W208">
            <v>1.08</v>
          </cell>
          <cell r="X208">
            <v>1.3041190152479027</v>
          </cell>
          <cell r="Y208">
            <v>1.408448536467735</v>
          </cell>
        </row>
        <row r="209">
          <cell r="A209">
            <v>42248</v>
          </cell>
          <cell r="C209">
            <v>1.2250000000000001</v>
          </cell>
          <cell r="D209">
            <v>1.0221300865800871</v>
          </cell>
          <cell r="E209">
            <v>1.2521093560606067</v>
          </cell>
          <cell r="F209">
            <v>1.408448536467735</v>
          </cell>
          <cell r="G209">
            <v>722700.00000000012</v>
          </cell>
          <cell r="H209">
            <v>1017.8857573052322</v>
          </cell>
          <cell r="I209" t="str">
            <v xml:space="preserve"> </v>
          </cell>
          <cell r="K209">
            <v>1.2</v>
          </cell>
          <cell r="L209">
            <v>1.0221300865800871</v>
          </cell>
          <cell r="M209">
            <v>1.2265561038961044</v>
          </cell>
          <cell r="N209">
            <v>1.408448536467735</v>
          </cell>
          <cell r="O209">
            <v>1360004.9237712659</v>
          </cell>
          <cell r="P209">
            <v>1915.4969444745529</v>
          </cell>
          <cell r="Q209" t="str">
            <v xml:space="preserve"> </v>
          </cell>
          <cell r="S209">
            <v>1.3</v>
          </cell>
          <cell r="T209">
            <v>1.3041190152479027</v>
          </cell>
          <cell r="U209">
            <v>1.6953547198222736</v>
          </cell>
          <cell r="W209">
            <v>1.08</v>
          </cell>
          <cell r="X209">
            <v>1.3041190152479027</v>
          </cell>
          <cell r="Y209">
            <v>1.408448536467735</v>
          </cell>
        </row>
        <row r="210">
          <cell r="A210">
            <v>42278</v>
          </cell>
          <cell r="C210">
            <v>1.2250000000000001</v>
          </cell>
          <cell r="D210">
            <v>1.0221300865800871</v>
          </cell>
          <cell r="E210">
            <v>1.2521093560606067</v>
          </cell>
          <cell r="F210">
            <v>1.408448536467735</v>
          </cell>
          <cell r="G210">
            <v>746790.00000000012</v>
          </cell>
          <cell r="H210">
            <v>1051.81528254874</v>
          </cell>
          <cell r="I210" t="str">
            <v xml:space="preserve"> </v>
          </cell>
          <cell r="K210">
            <v>1.2</v>
          </cell>
          <cell r="L210">
            <v>1.0221300865800871</v>
          </cell>
          <cell r="M210">
            <v>1.2265561038961044</v>
          </cell>
          <cell r="N210">
            <v>1.408448536467735</v>
          </cell>
          <cell r="O210">
            <v>1405338.421230308</v>
          </cell>
          <cell r="P210">
            <v>1979.3468426237046</v>
          </cell>
          <cell r="Q210" t="str">
            <v xml:space="preserve"> </v>
          </cell>
          <cell r="S210">
            <v>1.3</v>
          </cell>
          <cell r="T210">
            <v>1.3041190152479027</v>
          </cell>
          <cell r="U210">
            <v>1.6953547198222736</v>
          </cell>
          <cell r="W210">
            <v>1.08</v>
          </cell>
          <cell r="X210">
            <v>1.3041190152479027</v>
          </cell>
          <cell r="Y210">
            <v>1.408448536467735</v>
          </cell>
        </row>
        <row r="211">
          <cell r="A211">
            <v>42309</v>
          </cell>
          <cell r="C211">
            <v>1.2250000000000001</v>
          </cell>
          <cell r="D211">
            <v>1.0221300865800871</v>
          </cell>
          <cell r="E211">
            <v>1.2521093560606067</v>
          </cell>
          <cell r="F211">
            <v>1.408448536467735</v>
          </cell>
          <cell r="G211">
            <v>722700.00000000012</v>
          </cell>
          <cell r="H211">
            <v>1017.8857573052322</v>
          </cell>
          <cell r="I211" t="str">
            <v xml:space="preserve"> </v>
          </cell>
          <cell r="K211">
            <v>1.2</v>
          </cell>
          <cell r="L211">
            <v>1.0221300865800871</v>
          </cell>
          <cell r="M211">
            <v>1.2265561038961044</v>
          </cell>
          <cell r="N211">
            <v>1.408448536467735</v>
          </cell>
          <cell r="O211">
            <v>1360004.9237712659</v>
          </cell>
          <cell r="P211">
            <v>1915.4969444745529</v>
          </cell>
          <cell r="Q211" t="str">
            <v xml:space="preserve"> </v>
          </cell>
          <cell r="S211">
            <v>1.3</v>
          </cell>
          <cell r="T211">
            <v>1.3041190152479027</v>
          </cell>
          <cell r="U211">
            <v>1.6953547198222736</v>
          </cell>
          <cell r="W211">
            <v>1.08</v>
          </cell>
          <cell r="X211">
            <v>1.3041190152479027</v>
          </cell>
          <cell r="Y211">
            <v>1.408448536467735</v>
          </cell>
        </row>
        <row r="212">
          <cell r="A212">
            <v>42339</v>
          </cell>
          <cell r="C212">
            <v>1.2250000000000001</v>
          </cell>
          <cell r="D212">
            <v>1.0221300865800871</v>
          </cell>
          <cell r="E212">
            <v>1.2521093560606067</v>
          </cell>
          <cell r="F212">
            <v>1.408448536467735</v>
          </cell>
          <cell r="G212">
            <v>746790.00000000012</v>
          </cell>
          <cell r="H212">
            <v>1051.81528254874</v>
          </cell>
          <cell r="I212">
            <v>12325.033488914216</v>
          </cell>
          <cell r="K212">
            <v>1.2</v>
          </cell>
          <cell r="L212">
            <v>1.0221300865800871</v>
          </cell>
          <cell r="M212">
            <v>1.2265561038961044</v>
          </cell>
          <cell r="N212">
            <v>1.408448536467735</v>
          </cell>
          <cell r="O212">
            <v>1405338.421230308</v>
          </cell>
          <cell r="P212">
            <v>1979.3468426237046</v>
          </cell>
          <cell r="Q212">
            <v>23193.726623175698</v>
          </cell>
          <cell r="S212">
            <v>1.3</v>
          </cell>
          <cell r="T212">
            <v>1.3041190152479027</v>
          </cell>
          <cell r="U212">
            <v>1.6953547198222736</v>
          </cell>
          <cell r="W212">
            <v>1.08</v>
          </cell>
          <cell r="X212">
            <v>1.3041190152479027</v>
          </cell>
          <cell r="Y212">
            <v>1.408448536467735</v>
          </cell>
        </row>
        <row r="213">
          <cell r="A213">
            <v>42370</v>
          </cell>
          <cell r="C213">
            <v>1.2250000000000001</v>
          </cell>
          <cell r="D213">
            <v>1.0221300865800871</v>
          </cell>
          <cell r="E213">
            <v>1.2521093560606067</v>
          </cell>
          <cell r="F213">
            <v>1.408448536467735</v>
          </cell>
          <cell r="G213">
            <v>746790.00000000012</v>
          </cell>
          <cell r="H213">
            <v>1051.81528254874</v>
          </cell>
          <cell r="I213" t="str">
            <v xml:space="preserve"> </v>
          </cell>
          <cell r="K213">
            <v>1.2</v>
          </cell>
          <cell r="L213">
            <v>1.0221300865800871</v>
          </cell>
          <cell r="M213">
            <v>1.2265561038961044</v>
          </cell>
          <cell r="N213">
            <v>1.408448536467735</v>
          </cell>
          <cell r="O213">
            <v>1405338.421230308</v>
          </cell>
          <cell r="P213">
            <v>1979.3468426237046</v>
          </cell>
          <cell r="Q213" t="str">
            <v xml:space="preserve"> </v>
          </cell>
          <cell r="S213">
            <v>1.3</v>
          </cell>
          <cell r="T213">
            <v>1.3041190152479027</v>
          </cell>
          <cell r="U213">
            <v>1.6953547198222736</v>
          </cell>
          <cell r="W213">
            <v>1.08</v>
          </cell>
          <cell r="X213">
            <v>1.3041190152479027</v>
          </cell>
          <cell r="Y213">
            <v>1.408448536467735</v>
          </cell>
        </row>
        <row r="214">
          <cell r="A214">
            <v>42401</v>
          </cell>
          <cell r="C214">
            <v>1.2250000000000001</v>
          </cell>
          <cell r="D214">
            <v>1.0221300865800871</v>
          </cell>
          <cell r="E214">
            <v>1.2521093560606067</v>
          </cell>
          <cell r="F214">
            <v>1.408448536467735</v>
          </cell>
          <cell r="G214">
            <v>698610.00000000012</v>
          </cell>
          <cell r="H214">
            <v>983.95623206172456</v>
          </cell>
          <cell r="I214" t="str">
            <v xml:space="preserve"> </v>
          </cell>
          <cell r="K214">
            <v>1.2</v>
          </cell>
          <cell r="L214">
            <v>1.0221300865800871</v>
          </cell>
          <cell r="M214">
            <v>1.2265561038961044</v>
          </cell>
          <cell r="N214">
            <v>1.408448536467735</v>
          </cell>
          <cell r="O214">
            <v>1314671.4263122235</v>
          </cell>
          <cell r="P214">
            <v>1851.6470463254009</v>
          </cell>
          <cell r="Q214" t="str">
            <v xml:space="preserve"> </v>
          </cell>
          <cell r="S214">
            <v>1.3</v>
          </cell>
          <cell r="T214">
            <v>1.3041190152479027</v>
          </cell>
          <cell r="U214">
            <v>1.6953547198222736</v>
          </cell>
          <cell r="W214">
            <v>1.08</v>
          </cell>
          <cell r="X214">
            <v>1.3041190152479027</v>
          </cell>
          <cell r="Y214">
            <v>1.408448536467735</v>
          </cell>
        </row>
        <row r="215">
          <cell r="A215">
            <v>42430</v>
          </cell>
          <cell r="C215">
            <v>1.2250000000000001</v>
          </cell>
          <cell r="D215">
            <v>1.0221300865800871</v>
          </cell>
          <cell r="E215">
            <v>1.2521093560606067</v>
          </cell>
          <cell r="F215">
            <v>1.408448536467735</v>
          </cell>
          <cell r="G215">
            <v>746790.00000000012</v>
          </cell>
          <cell r="H215">
            <v>1051.81528254874</v>
          </cell>
          <cell r="I215" t="str">
            <v xml:space="preserve"> </v>
          </cell>
          <cell r="K215">
            <v>1.2</v>
          </cell>
          <cell r="L215">
            <v>1.0221300865800871</v>
          </cell>
          <cell r="M215">
            <v>1.2265561038961044</v>
          </cell>
          <cell r="N215">
            <v>1.408448536467735</v>
          </cell>
          <cell r="O215">
            <v>1405338.421230308</v>
          </cell>
          <cell r="P215">
            <v>1979.3468426237046</v>
          </cell>
          <cell r="Q215" t="str">
            <v xml:space="preserve"> </v>
          </cell>
          <cell r="S215">
            <v>1.3</v>
          </cell>
          <cell r="T215">
            <v>1.3041190152479027</v>
          </cell>
          <cell r="U215">
            <v>1.6953547198222736</v>
          </cell>
          <cell r="W215">
            <v>1.08</v>
          </cell>
          <cell r="X215">
            <v>1.3041190152479027</v>
          </cell>
          <cell r="Y215">
            <v>1.408448536467735</v>
          </cell>
        </row>
        <row r="216">
          <cell r="A216">
            <v>42461</v>
          </cell>
          <cell r="C216">
            <v>1.2250000000000001</v>
          </cell>
          <cell r="D216">
            <v>1.0221300865800871</v>
          </cell>
          <cell r="E216">
            <v>1.2521093560606067</v>
          </cell>
          <cell r="F216">
            <v>1.408448536467735</v>
          </cell>
          <cell r="G216">
            <v>722700.00000000012</v>
          </cell>
          <cell r="H216">
            <v>1017.8857573052322</v>
          </cell>
          <cell r="I216" t="str">
            <v xml:space="preserve"> </v>
          </cell>
          <cell r="K216">
            <v>1.2</v>
          </cell>
          <cell r="L216">
            <v>1.0221300865800871</v>
          </cell>
          <cell r="M216">
            <v>1.2265561038961044</v>
          </cell>
          <cell r="N216">
            <v>1.408448536467735</v>
          </cell>
          <cell r="O216">
            <v>1360004.9237712659</v>
          </cell>
          <cell r="P216">
            <v>1915.4969444745529</v>
          </cell>
          <cell r="Q216" t="str">
            <v xml:space="preserve"> </v>
          </cell>
          <cell r="S216">
            <v>1.3</v>
          </cell>
          <cell r="T216">
            <v>1.3041190152479027</v>
          </cell>
          <cell r="U216">
            <v>1.6953547198222736</v>
          </cell>
          <cell r="W216">
            <v>1.08</v>
          </cell>
          <cell r="X216">
            <v>1.3041190152479027</v>
          </cell>
          <cell r="Y216">
            <v>1.408448536467735</v>
          </cell>
        </row>
        <row r="217">
          <cell r="A217">
            <v>42491</v>
          </cell>
          <cell r="C217">
            <v>1.2250000000000001</v>
          </cell>
          <cell r="D217">
            <v>1.0323513874458876</v>
          </cell>
          <cell r="E217">
            <v>1.2646304496212124</v>
          </cell>
          <cell r="F217">
            <v>1.4304866771802447</v>
          </cell>
          <cell r="G217">
            <v>746790.00000000012</v>
          </cell>
          <cell r="H217">
            <v>1068.273145651435</v>
          </cell>
          <cell r="I217" t="str">
            <v xml:space="preserve"> </v>
          </cell>
          <cell r="K217">
            <v>1.2</v>
          </cell>
          <cell r="L217">
            <v>1.0323513874458876</v>
          </cell>
          <cell r="M217">
            <v>1.2388216649350652</v>
          </cell>
          <cell r="N217">
            <v>1.4304866771802447</v>
          </cell>
          <cell r="O217">
            <v>1405338.421230308</v>
          </cell>
          <cell r="P217">
            <v>2010.3178884994743</v>
          </cell>
          <cell r="Q217" t="str">
            <v xml:space="preserve"> </v>
          </cell>
          <cell r="S217">
            <v>1.3</v>
          </cell>
          <cell r="T217">
            <v>1.3245247010928192</v>
          </cell>
          <cell r="U217">
            <v>1.7218821114206651</v>
          </cell>
          <cell r="W217">
            <v>1.08</v>
          </cell>
          <cell r="X217">
            <v>1.3245247010928192</v>
          </cell>
          <cell r="Y217">
            <v>1.4304866771802447</v>
          </cell>
        </row>
        <row r="218">
          <cell r="A218">
            <v>42522</v>
          </cell>
          <cell r="C218">
            <v>1.2250000000000001</v>
          </cell>
          <cell r="D218">
            <v>1.0323513874458876</v>
          </cell>
          <cell r="E218">
            <v>1.2646304496212124</v>
          </cell>
          <cell r="F218">
            <v>1.4304866771802447</v>
          </cell>
          <cell r="G218">
            <v>722700.00000000012</v>
          </cell>
          <cell r="H218">
            <v>1033.8127215981631</v>
          </cell>
          <cell r="I218" t="str">
            <v xml:space="preserve"> </v>
          </cell>
          <cell r="K218">
            <v>1.2</v>
          </cell>
          <cell r="L218">
            <v>1.0323513874458876</v>
          </cell>
          <cell r="M218">
            <v>1.2388216649350652</v>
          </cell>
          <cell r="N218">
            <v>1.4304866771802447</v>
          </cell>
          <cell r="O218">
            <v>1360004.9237712659</v>
          </cell>
          <cell r="P218">
            <v>1945.4689243543303</v>
          </cell>
          <cell r="Q218" t="str">
            <v xml:space="preserve"> </v>
          </cell>
          <cell r="S218">
            <v>1.3</v>
          </cell>
          <cell r="T218">
            <v>1.3245247010928192</v>
          </cell>
          <cell r="U218">
            <v>1.7218821114206651</v>
          </cell>
          <cell r="W218">
            <v>1.08</v>
          </cell>
          <cell r="X218">
            <v>1.3245247010928192</v>
          </cell>
          <cell r="Y218">
            <v>1.4304866771802447</v>
          </cell>
        </row>
        <row r="219">
          <cell r="A219">
            <v>42552</v>
          </cell>
          <cell r="C219">
            <v>1.2250000000000001</v>
          </cell>
          <cell r="D219">
            <v>1.0323513874458876</v>
          </cell>
          <cell r="E219">
            <v>1.2646304496212124</v>
          </cell>
          <cell r="F219">
            <v>1.4304866771802447</v>
          </cell>
          <cell r="G219">
            <v>746790.00000000012</v>
          </cell>
          <cell r="H219">
            <v>1068.273145651435</v>
          </cell>
          <cell r="I219" t="str">
            <v xml:space="preserve"> </v>
          </cell>
          <cell r="K219">
            <v>1.2</v>
          </cell>
          <cell r="L219">
            <v>1.0323513874458876</v>
          </cell>
          <cell r="M219">
            <v>1.2388216649350652</v>
          </cell>
          <cell r="N219">
            <v>1.4304866771802447</v>
          </cell>
          <cell r="O219">
            <v>1405338.421230308</v>
          </cell>
          <cell r="P219">
            <v>2010.3178884994743</v>
          </cell>
          <cell r="Q219" t="str">
            <v xml:space="preserve"> </v>
          </cell>
          <cell r="S219">
            <v>1.3</v>
          </cell>
          <cell r="T219">
            <v>1.3245247010928192</v>
          </cell>
          <cell r="U219">
            <v>1.7218821114206651</v>
          </cell>
          <cell r="W219">
            <v>1.08</v>
          </cell>
          <cell r="X219">
            <v>1.3245247010928192</v>
          </cell>
          <cell r="Y219">
            <v>1.4304866771802447</v>
          </cell>
        </row>
        <row r="220">
          <cell r="A220">
            <v>42583</v>
          </cell>
          <cell r="C220">
            <v>1.2250000000000001</v>
          </cell>
          <cell r="D220">
            <v>1.0323513874458876</v>
          </cell>
          <cell r="E220">
            <v>1.2646304496212124</v>
          </cell>
          <cell r="F220">
            <v>1.4304866771802447</v>
          </cell>
          <cell r="G220">
            <v>746790.00000000012</v>
          </cell>
          <cell r="H220">
            <v>1068.273145651435</v>
          </cell>
          <cell r="I220" t="str">
            <v xml:space="preserve"> </v>
          </cell>
          <cell r="K220">
            <v>1.2</v>
          </cell>
          <cell r="L220">
            <v>1.0323513874458876</v>
          </cell>
          <cell r="M220">
            <v>1.2388216649350652</v>
          </cell>
          <cell r="N220">
            <v>1.4304866771802447</v>
          </cell>
          <cell r="O220">
            <v>1405338.421230308</v>
          </cell>
          <cell r="P220">
            <v>2010.3178884994743</v>
          </cell>
          <cell r="Q220" t="str">
            <v xml:space="preserve"> </v>
          </cell>
          <cell r="S220">
            <v>1.3</v>
          </cell>
          <cell r="T220">
            <v>1.3245247010928192</v>
          </cell>
          <cell r="U220">
            <v>1.7218821114206651</v>
          </cell>
          <cell r="W220">
            <v>1.08</v>
          </cell>
          <cell r="X220">
            <v>1.3245247010928192</v>
          </cell>
          <cell r="Y220">
            <v>1.4304866771802447</v>
          </cell>
        </row>
        <row r="221">
          <cell r="A221">
            <v>42614</v>
          </cell>
          <cell r="C221">
            <v>1.2250000000000001</v>
          </cell>
          <cell r="D221">
            <v>1.0323513874458876</v>
          </cell>
          <cell r="E221">
            <v>1.2646304496212124</v>
          </cell>
          <cell r="F221">
            <v>1.4304866771802447</v>
          </cell>
          <cell r="G221">
            <v>722700.00000000012</v>
          </cell>
          <cell r="H221">
            <v>1033.8127215981631</v>
          </cell>
          <cell r="I221" t="str">
            <v xml:space="preserve"> </v>
          </cell>
          <cell r="K221">
            <v>1.2</v>
          </cell>
          <cell r="L221">
            <v>1.0323513874458876</v>
          </cell>
          <cell r="M221">
            <v>1.2388216649350652</v>
          </cell>
          <cell r="N221">
            <v>1.4304866771802447</v>
          </cell>
          <cell r="O221">
            <v>1360004.9237712659</v>
          </cell>
          <cell r="P221">
            <v>1945.4689243543303</v>
          </cell>
          <cell r="Q221" t="str">
            <v xml:space="preserve"> </v>
          </cell>
          <cell r="S221">
            <v>1.3</v>
          </cell>
          <cell r="T221">
            <v>1.3245247010928192</v>
          </cell>
          <cell r="U221">
            <v>1.7218821114206651</v>
          </cell>
          <cell r="W221">
            <v>1.08</v>
          </cell>
          <cell r="X221">
            <v>1.3245247010928192</v>
          </cell>
          <cell r="Y221">
            <v>1.4304866771802447</v>
          </cell>
        </row>
        <row r="222">
          <cell r="A222">
            <v>42644</v>
          </cell>
          <cell r="C222">
            <v>1.2250000000000001</v>
          </cell>
          <cell r="D222">
            <v>1.0323513874458876</v>
          </cell>
          <cell r="E222">
            <v>1.2646304496212124</v>
          </cell>
          <cell r="F222">
            <v>1.4304866771802447</v>
          </cell>
          <cell r="G222">
            <v>746790.00000000012</v>
          </cell>
          <cell r="H222">
            <v>1068.273145651435</v>
          </cell>
          <cell r="I222" t="str">
            <v xml:space="preserve"> </v>
          </cell>
          <cell r="K222">
            <v>1.2</v>
          </cell>
          <cell r="L222">
            <v>1.0323513874458876</v>
          </cell>
          <cell r="M222">
            <v>1.2388216649350652</v>
          </cell>
          <cell r="N222">
            <v>1.4304866771802447</v>
          </cell>
          <cell r="O222">
            <v>1405338.421230308</v>
          </cell>
          <cell r="P222">
            <v>2010.3178884994743</v>
          </cell>
          <cell r="Q222" t="str">
            <v xml:space="preserve"> </v>
          </cell>
          <cell r="S222">
            <v>1.3</v>
          </cell>
          <cell r="T222">
            <v>1.3245247010928192</v>
          </cell>
          <cell r="U222">
            <v>1.7218821114206651</v>
          </cell>
          <cell r="W222">
            <v>1.08</v>
          </cell>
          <cell r="X222">
            <v>1.3245247010928192</v>
          </cell>
          <cell r="Y222">
            <v>1.4304866771802447</v>
          </cell>
        </row>
        <row r="223">
          <cell r="A223">
            <v>42675</v>
          </cell>
          <cell r="C223">
            <v>1.2250000000000001</v>
          </cell>
          <cell r="D223">
            <v>1.0323513874458876</v>
          </cell>
          <cell r="E223">
            <v>1.2646304496212124</v>
          </cell>
          <cell r="F223">
            <v>1.4304866771802447</v>
          </cell>
          <cell r="G223">
            <v>722700.00000000012</v>
          </cell>
          <cell r="H223">
            <v>1033.8127215981631</v>
          </cell>
          <cell r="I223" t="str">
            <v xml:space="preserve"> </v>
          </cell>
          <cell r="K223">
            <v>1.2</v>
          </cell>
          <cell r="L223">
            <v>1.0323513874458876</v>
          </cell>
          <cell r="M223">
            <v>1.2388216649350652</v>
          </cell>
          <cell r="N223">
            <v>1.4304866771802447</v>
          </cell>
          <cell r="O223">
            <v>1360004.9237712659</v>
          </cell>
          <cell r="P223">
            <v>1945.4689243543303</v>
          </cell>
          <cell r="Q223" t="str">
            <v xml:space="preserve"> </v>
          </cell>
          <cell r="S223">
            <v>1.3</v>
          </cell>
          <cell r="T223">
            <v>1.3245247010928192</v>
          </cell>
          <cell r="U223">
            <v>1.7218821114206651</v>
          </cell>
          <cell r="W223">
            <v>1.08</v>
          </cell>
          <cell r="X223">
            <v>1.3245247010928192</v>
          </cell>
          <cell r="Y223">
            <v>1.4304866771802447</v>
          </cell>
        </row>
        <row r="224">
          <cell r="A224">
            <v>42705</v>
          </cell>
          <cell r="C224">
            <v>1.2250000000000001</v>
          </cell>
          <cell r="D224">
            <v>1.0323513874458876</v>
          </cell>
          <cell r="E224">
            <v>1.2646304496212124</v>
          </cell>
          <cell r="F224">
            <v>1.4304866771802447</v>
          </cell>
          <cell r="G224">
            <v>746790.00000000012</v>
          </cell>
          <cell r="H224">
            <v>1068.273145651435</v>
          </cell>
          <cell r="I224">
            <v>12548.276447516104</v>
          </cell>
          <cell r="K224">
            <v>1.2</v>
          </cell>
          <cell r="L224">
            <v>1.0323513874458876</v>
          </cell>
          <cell r="M224">
            <v>1.2388216649350652</v>
          </cell>
          <cell r="N224">
            <v>1.4304866771802447</v>
          </cell>
          <cell r="O224">
            <v>1405338.421230308</v>
          </cell>
          <cell r="P224">
            <v>2010.3178884994743</v>
          </cell>
          <cell r="Q224">
            <v>23613.833891607723</v>
          </cell>
          <cell r="S224">
            <v>1.3</v>
          </cell>
          <cell r="T224">
            <v>1.3245247010928192</v>
          </cell>
          <cell r="U224">
            <v>1.7218821114206651</v>
          </cell>
          <cell r="W224">
            <v>1.08</v>
          </cell>
          <cell r="X224">
            <v>1.3245247010928192</v>
          </cell>
          <cell r="Y224">
            <v>1.4304866771802447</v>
          </cell>
        </row>
        <row r="225">
          <cell r="A225">
            <v>42736</v>
          </cell>
          <cell r="C225">
            <v>1.2250000000000001</v>
          </cell>
          <cell r="D225">
            <v>1.0323513874458876</v>
          </cell>
          <cell r="E225">
            <v>1.2646304496212124</v>
          </cell>
          <cell r="F225">
            <v>1.4304866771802447</v>
          </cell>
          <cell r="G225">
            <v>746790.00000000012</v>
          </cell>
          <cell r="H225">
            <v>1068.273145651435</v>
          </cell>
          <cell r="I225" t="str">
            <v xml:space="preserve"> </v>
          </cell>
          <cell r="K225">
            <v>1.2</v>
          </cell>
          <cell r="L225">
            <v>1.0323513874458876</v>
          </cell>
          <cell r="M225">
            <v>1.2388216649350652</v>
          </cell>
          <cell r="N225">
            <v>1.4304866771802447</v>
          </cell>
          <cell r="O225">
            <v>1405338.421230308</v>
          </cell>
          <cell r="P225">
            <v>2010.3178884994743</v>
          </cell>
          <cell r="Q225" t="str">
            <v xml:space="preserve"> </v>
          </cell>
          <cell r="S225">
            <v>1.3</v>
          </cell>
          <cell r="T225">
            <v>1.3245247010928192</v>
          </cell>
          <cell r="U225">
            <v>1.7218821114206651</v>
          </cell>
          <cell r="W225">
            <v>1.08</v>
          </cell>
          <cell r="X225">
            <v>1.3245247010928192</v>
          </cell>
          <cell r="Y225">
            <v>1.4304866771802447</v>
          </cell>
        </row>
        <row r="226">
          <cell r="A226">
            <v>42767</v>
          </cell>
          <cell r="C226">
            <v>1.2250000000000001</v>
          </cell>
          <cell r="D226">
            <v>1.0323513874458876</v>
          </cell>
          <cell r="E226">
            <v>1.2646304496212124</v>
          </cell>
          <cell r="F226">
            <v>1.4304866771802447</v>
          </cell>
          <cell r="G226">
            <v>674520.00000000012</v>
          </cell>
          <cell r="H226">
            <v>964.89187349161875</v>
          </cell>
          <cell r="I226" t="str">
            <v xml:space="preserve"> </v>
          </cell>
          <cell r="K226">
            <v>1.2</v>
          </cell>
          <cell r="L226">
            <v>1.0323513874458876</v>
          </cell>
          <cell r="M226">
            <v>1.2388216649350652</v>
          </cell>
          <cell r="N226">
            <v>1.4304866771802447</v>
          </cell>
          <cell r="O226">
            <v>1269337.9288531817</v>
          </cell>
          <cell r="P226">
            <v>1815.7709960640418</v>
          </cell>
          <cell r="Q226" t="str">
            <v xml:space="preserve"> </v>
          </cell>
          <cell r="S226">
            <v>1.3</v>
          </cell>
          <cell r="T226">
            <v>1.3245247010928192</v>
          </cell>
          <cell r="U226">
            <v>1.7218821114206651</v>
          </cell>
          <cell r="W226">
            <v>1.08</v>
          </cell>
          <cell r="X226">
            <v>1.3245247010928192</v>
          </cell>
          <cell r="Y226">
            <v>1.4304866771802447</v>
          </cell>
        </row>
        <row r="227">
          <cell r="A227">
            <v>42795</v>
          </cell>
          <cell r="C227">
            <v>1.2250000000000001</v>
          </cell>
          <cell r="D227">
            <v>1.0323513874458876</v>
          </cell>
          <cell r="E227">
            <v>1.2646304496212124</v>
          </cell>
          <cell r="F227">
            <v>1.4304866771802447</v>
          </cell>
          <cell r="G227">
            <v>746790.00000000012</v>
          </cell>
          <cell r="H227">
            <v>1068.273145651435</v>
          </cell>
          <cell r="I227" t="str">
            <v xml:space="preserve"> </v>
          </cell>
          <cell r="K227">
            <v>1.2</v>
          </cell>
          <cell r="L227">
            <v>1.0323513874458876</v>
          </cell>
          <cell r="M227">
            <v>1.2388216649350652</v>
          </cell>
          <cell r="N227">
            <v>1.4304866771802447</v>
          </cell>
          <cell r="O227">
            <v>1405338.421230308</v>
          </cell>
          <cell r="P227">
            <v>2010.3178884994743</v>
          </cell>
          <cell r="Q227" t="str">
            <v xml:space="preserve"> </v>
          </cell>
          <cell r="S227">
            <v>1.3</v>
          </cell>
          <cell r="T227">
            <v>1.3245247010928192</v>
          </cell>
          <cell r="U227">
            <v>1.7218821114206651</v>
          </cell>
          <cell r="W227">
            <v>1.08</v>
          </cell>
          <cell r="X227">
            <v>1.3245247010928192</v>
          </cell>
          <cell r="Y227">
            <v>1.4304866771802447</v>
          </cell>
        </row>
        <row r="228">
          <cell r="A228">
            <v>42826</v>
          </cell>
          <cell r="C228">
            <v>1.2250000000000001</v>
          </cell>
          <cell r="D228">
            <v>1.0323513874458876</v>
          </cell>
          <cell r="E228">
            <v>1.2646304496212124</v>
          </cell>
          <cell r="F228">
            <v>1.4304866771802447</v>
          </cell>
          <cell r="G228">
            <v>722700.00000000012</v>
          </cell>
          <cell r="H228">
            <v>1033.8127215981631</v>
          </cell>
          <cell r="I228" t="str">
            <v xml:space="preserve"> </v>
          </cell>
          <cell r="K228">
            <v>1.2</v>
          </cell>
          <cell r="L228">
            <v>1.0323513874458876</v>
          </cell>
          <cell r="M228">
            <v>1.2388216649350652</v>
          </cell>
          <cell r="N228">
            <v>1.4304866771802447</v>
          </cell>
          <cell r="O228">
            <v>1360004.9237712659</v>
          </cell>
          <cell r="P228">
            <v>1945.4689243543303</v>
          </cell>
          <cell r="Q228" t="str">
            <v xml:space="preserve"> </v>
          </cell>
          <cell r="S228">
            <v>1.3</v>
          </cell>
          <cell r="T228">
            <v>1.3245247010928192</v>
          </cell>
          <cell r="U228">
            <v>1.7218821114206651</v>
          </cell>
          <cell r="W228">
            <v>1.08</v>
          </cell>
          <cell r="X228">
            <v>1.3245247010928192</v>
          </cell>
          <cell r="Y228">
            <v>1.4304866771802447</v>
          </cell>
        </row>
        <row r="229">
          <cell r="A229">
            <v>42856</v>
          </cell>
          <cell r="C229">
            <v>1.2250000000000001</v>
          </cell>
          <cell r="D229">
            <v>1.0426749013203462</v>
          </cell>
          <cell r="E229">
            <v>1.2772767541174241</v>
          </cell>
          <cell r="F229">
            <v>1.4544895731082732</v>
          </cell>
          <cell r="G229">
            <v>746790.00000000012</v>
          </cell>
          <cell r="H229">
            <v>1086.1982683015274</v>
          </cell>
          <cell r="I229" t="str">
            <v xml:space="preserve"> </v>
          </cell>
          <cell r="K229">
            <v>1.2</v>
          </cell>
          <cell r="L229">
            <v>1.0426749013203462</v>
          </cell>
          <cell r="M229">
            <v>1.2512098815844155</v>
          </cell>
          <cell r="N229">
            <v>1.4544895731082732</v>
          </cell>
          <cell r="O229">
            <v>1405338.421230308</v>
          </cell>
          <cell r="P229">
            <v>2044.0500803679254</v>
          </cell>
          <cell r="Q229" t="str">
            <v xml:space="preserve"> </v>
          </cell>
          <cell r="S229">
            <v>1.3</v>
          </cell>
          <cell r="T229">
            <v>1.3467496047298826</v>
          </cell>
          <cell r="U229">
            <v>1.7507744861488475</v>
          </cell>
          <cell r="W229">
            <v>1.08</v>
          </cell>
          <cell r="X229">
            <v>1.3467496047298826</v>
          </cell>
          <cell r="Y229">
            <v>1.4544895731082732</v>
          </cell>
        </row>
        <row r="230">
          <cell r="A230">
            <v>42887</v>
          </cell>
          <cell r="C230">
            <v>1.2250000000000001</v>
          </cell>
          <cell r="D230">
            <v>1.0426749013203462</v>
          </cell>
          <cell r="E230">
            <v>1.2772767541174241</v>
          </cell>
          <cell r="F230">
            <v>1.4544895731082732</v>
          </cell>
          <cell r="G230">
            <v>722700.00000000012</v>
          </cell>
          <cell r="H230">
            <v>1051.1596144853493</v>
          </cell>
          <cell r="I230" t="str">
            <v xml:space="preserve"> </v>
          </cell>
          <cell r="K230">
            <v>1.2</v>
          </cell>
          <cell r="L230">
            <v>1.0426749013203462</v>
          </cell>
          <cell r="M230">
            <v>1.2512098815844155</v>
          </cell>
          <cell r="N230">
            <v>1.4544895731082732</v>
          </cell>
          <cell r="O230">
            <v>1360004.9237712659</v>
          </cell>
          <cell r="P230">
            <v>1978.112981001218</v>
          </cell>
          <cell r="Q230" t="str">
            <v xml:space="preserve"> </v>
          </cell>
          <cell r="S230">
            <v>1.3</v>
          </cell>
          <cell r="T230">
            <v>1.3467496047298826</v>
          </cell>
          <cell r="U230">
            <v>1.7507744861488475</v>
          </cell>
          <cell r="W230">
            <v>1.08</v>
          </cell>
          <cell r="X230">
            <v>1.3467496047298826</v>
          </cell>
          <cell r="Y230">
            <v>1.4544895731082732</v>
          </cell>
        </row>
        <row r="231">
          <cell r="A231">
            <v>42917</v>
          </cell>
          <cell r="C231">
            <v>1.2250000000000001</v>
          </cell>
          <cell r="D231">
            <v>1.0426749013203462</v>
          </cell>
          <cell r="E231">
            <v>1.2772767541174241</v>
          </cell>
          <cell r="F231">
            <v>1.4544895731082732</v>
          </cell>
          <cell r="G231">
            <v>746790.00000000012</v>
          </cell>
          <cell r="H231">
            <v>1086.1982683015274</v>
          </cell>
          <cell r="I231" t="str">
            <v xml:space="preserve"> </v>
          </cell>
          <cell r="K231">
            <v>1.2</v>
          </cell>
          <cell r="L231">
            <v>1.0426749013203462</v>
          </cell>
          <cell r="M231">
            <v>1.2512098815844155</v>
          </cell>
          <cell r="N231">
            <v>1.4544895731082732</v>
          </cell>
          <cell r="O231">
            <v>1405338.421230308</v>
          </cell>
          <cell r="P231">
            <v>2044.0500803679254</v>
          </cell>
          <cell r="Q231" t="str">
            <v xml:space="preserve"> </v>
          </cell>
          <cell r="S231">
            <v>1.3</v>
          </cell>
          <cell r="T231">
            <v>1.3467496047298826</v>
          </cell>
          <cell r="U231">
            <v>1.7507744861488475</v>
          </cell>
          <cell r="W231">
            <v>1.08</v>
          </cell>
          <cell r="X231">
            <v>1.3467496047298826</v>
          </cell>
          <cell r="Y231">
            <v>1.4544895731082732</v>
          </cell>
        </row>
        <row r="232">
          <cell r="A232">
            <v>42948</v>
          </cell>
          <cell r="C232">
            <v>1.2250000000000001</v>
          </cell>
          <cell r="D232">
            <v>1.0426749013203462</v>
          </cell>
          <cell r="E232">
            <v>1.2772767541174241</v>
          </cell>
          <cell r="F232">
            <v>1.4544895731082732</v>
          </cell>
          <cell r="G232">
            <v>746790.00000000012</v>
          </cell>
          <cell r="H232">
            <v>1086.1982683015274</v>
          </cell>
          <cell r="I232" t="str">
            <v xml:space="preserve"> </v>
          </cell>
          <cell r="K232">
            <v>1.2</v>
          </cell>
          <cell r="L232">
            <v>1.0426749013203462</v>
          </cell>
          <cell r="M232">
            <v>1.2512098815844155</v>
          </cell>
          <cell r="N232">
            <v>1.4544895731082732</v>
          </cell>
          <cell r="O232">
            <v>1405338.421230308</v>
          </cell>
          <cell r="P232">
            <v>2044.0500803679254</v>
          </cell>
          <cell r="Q232" t="str">
            <v xml:space="preserve"> </v>
          </cell>
          <cell r="S232">
            <v>1.3</v>
          </cell>
          <cell r="T232">
            <v>1.3467496047298826</v>
          </cell>
          <cell r="U232">
            <v>1.7507744861488475</v>
          </cell>
          <cell r="W232">
            <v>1.08</v>
          </cell>
          <cell r="X232">
            <v>1.3467496047298826</v>
          </cell>
          <cell r="Y232">
            <v>1.4544895731082732</v>
          </cell>
        </row>
        <row r="233">
          <cell r="A233">
            <v>42979</v>
          </cell>
          <cell r="C233">
            <v>1.2250000000000001</v>
          </cell>
          <cell r="D233">
            <v>1.0426749013203462</v>
          </cell>
          <cell r="E233">
            <v>1.2772767541174241</v>
          </cell>
          <cell r="F233">
            <v>1.4544895731082732</v>
          </cell>
          <cell r="G233">
            <v>722700.00000000012</v>
          </cell>
          <cell r="H233">
            <v>1051.1596144853493</v>
          </cell>
          <cell r="I233" t="str">
            <v xml:space="preserve"> </v>
          </cell>
          <cell r="K233">
            <v>1.2</v>
          </cell>
          <cell r="L233">
            <v>1.0426749013203462</v>
          </cell>
          <cell r="M233">
            <v>1.2512098815844155</v>
          </cell>
          <cell r="N233">
            <v>1.4544895731082732</v>
          </cell>
          <cell r="O233">
            <v>1360004.9237712659</v>
          </cell>
          <cell r="P233">
            <v>1978.112981001218</v>
          </cell>
          <cell r="Q233" t="str">
            <v xml:space="preserve"> </v>
          </cell>
          <cell r="S233">
            <v>1.3</v>
          </cell>
          <cell r="T233">
            <v>1.3467496047298826</v>
          </cell>
          <cell r="U233">
            <v>1.7507744861488475</v>
          </cell>
          <cell r="W233">
            <v>1.08</v>
          </cell>
          <cell r="X233">
            <v>1.3467496047298826</v>
          </cell>
          <cell r="Y233">
            <v>1.4544895731082732</v>
          </cell>
        </row>
        <row r="234">
          <cell r="A234">
            <v>43009</v>
          </cell>
          <cell r="C234">
            <v>1.2250000000000001</v>
          </cell>
          <cell r="D234">
            <v>1.0426749013203462</v>
          </cell>
          <cell r="E234">
            <v>1.2772767541174241</v>
          </cell>
          <cell r="F234">
            <v>1.4544895731082732</v>
          </cell>
          <cell r="G234">
            <v>746790.00000000012</v>
          </cell>
          <cell r="H234">
            <v>1086.1982683015274</v>
          </cell>
          <cell r="I234" t="str">
            <v xml:space="preserve"> </v>
          </cell>
          <cell r="K234">
            <v>1.2</v>
          </cell>
          <cell r="L234">
            <v>1.0426749013203462</v>
          </cell>
          <cell r="M234">
            <v>1.2512098815844155</v>
          </cell>
          <cell r="N234">
            <v>1.4544895731082732</v>
          </cell>
          <cell r="O234">
            <v>1405338.421230308</v>
          </cell>
          <cell r="P234">
            <v>2044.0500803679254</v>
          </cell>
          <cell r="Q234" t="str">
            <v xml:space="preserve"> </v>
          </cell>
          <cell r="S234">
            <v>1.3</v>
          </cell>
          <cell r="T234">
            <v>1.3467496047298826</v>
          </cell>
          <cell r="U234">
            <v>1.7507744861488475</v>
          </cell>
          <cell r="W234">
            <v>1.08</v>
          </cell>
          <cell r="X234">
            <v>1.3467496047298826</v>
          </cell>
          <cell r="Y234">
            <v>1.4544895731082732</v>
          </cell>
        </row>
        <row r="235">
          <cell r="A235">
            <v>43040</v>
          </cell>
          <cell r="C235">
            <v>1.2250000000000001</v>
          </cell>
          <cell r="D235">
            <v>1.0426749013203462</v>
          </cell>
          <cell r="E235">
            <v>1.2772767541174241</v>
          </cell>
          <cell r="F235">
            <v>1.4544895731082732</v>
          </cell>
          <cell r="G235">
            <v>722700.00000000012</v>
          </cell>
          <cell r="H235">
            <v>1051.1596144853493</v>
          </cell>
          <cell r="I235" t="str">
            <v xml:space="preserve"> </v>
          </cell>
          <cell r="K235">
            <v>1.2</v>
          </cell>
          <cell r="L235">
            <v>1.0426749013203462</v>
          </cell>
          <cell r="M235">
            <v>1.2512098815844155</v>
          </cell>
          <cell r="N235">
            <v>1.4544895731082732</v>
          </cell>
          <cell r="O235">
            <v>1360004.9237712659</v>
          </cell>
          <cell r="P235">
            <v>1978.112981001218</v>
          </cell>
          <cell r="Q235" t="str">
            <v xml:space="preserve"> </v>
          </cell>
          <cell r="S235">
            <v>1.3</v>
          </cell>
          <cell r="T235">
            <v>1.3467496047298826</v>
          </cell>
          <cell r="U235">
            <v>1.7507744861488475</v>
          </cell>
          <cell r="W235">
            <v>1.08</v>
          </cell>
          <cell r="X235">
            <v>1.3467496047298826</v>
          </cell>
          <cell r="Y235">
            <v>1.4544895731082732</v>
          </cell>
        </row>
        <row r="236">
          <cell r="A236">
            <v>43070</v>
          </cell>
          <cell r="C236">
            <v>1.2250000000000001</v>
          </cell>
          <cell r="D236">
            <v>1.0426749013203462</v>
          </cell>
          <cell r="E236">
            <v>1.2772767541174241</v>
          </cell>
          <cell r="F236">
            <v>1.4544895731082732</v>
          </cell>
          <cell r="G236">
            <v>746790.00000000012</v>
          </cell>
          <cell r="H236">
            <v>1086.1982683015274</v>
          </cell>
          <cell r="I236">
            <v>12719.721071356336</v>
          </cell>
          <cell r="K236">
            <v>1.2</v>
          </cell>
          <cell r="L236">
            <v>1.0426749013203462</v>
          </cell>
          <cell r="M236">
            <v>1.2512098815844155</v>
          </cell>
          <cell r="N236">
            <v>1.4544895731082732</v>
          </cell>
          <cell r="O236">
            <v>1405338.421230308</v>
          </cell>
          <cell r="P236">
            <v>2044.0500803679254</v>
          </cell>
          <cell r="Q236">
            <v>23936.465042260599</v>
          </cell>
          <cell r="S236">
            <v>1.3</v>
          </cell>
          <cell r="T236">
            <v>1.3467496047298826</v>
          </cell>
          <cell r="U236">
            <v>1.7507744861488475</v>
          </cell>
          <cell r="W236">
            <v>1.08</v>
          </cell>
          <cell r="X236">
            <v>1.3467496047298826</v>
          </cell>
          <cell r="Y236">
            <v>1.4544895731082732</v>
          </cell>
        </row>
        <row r="237">
          <cell r="A237">
            <v>43101</v>
          </cell>
          <cell r="C237">
            <v>1.2250000000000001</v>
          </cell>
          <cell r="D237">
            <v>1.0426749013203462</v>
          </cell>
          <cell r="E237">
            <v>1.2772767541174241</v>
          </cell>
          <cell r="F237">
            <v>1.4544895731082732</v>
          </cell>
          <cell r="G237">
            <v>746790.00000000012</v>
          </cell>
          <cell r="H237">
            <v>1086.1982683015274</v>
          </cell>
          <cell r="I237" t="str">
            <v xml:space="preserve"> </v>
          </cell>
          <cell r="K237">
            <v>1.2</v>
          </cell>
          <cell r="L237">
            <v>1.0426749013203462</v>
          </cell>
          <cell r="M237">
            <v>1.2512098815844155</v>
          </cell>
          <cell r="N237">
            <v>1.4544895731082732</v>
          </cell>
          <cell r="O237">
            <v>1405338.421230308</v>
          </cell>
          <cell r="P237">
            <v>2044.0500803679254</v>
          </cell>
          <cell r="Q237" t="str">
            <v xml:space="preserve"> </v>
          </cell>
          <cell r="S237">
            <v>1.3</v>
          </cell>
          <cell r="T237">
            <v>1.3467496047298826</v>
          </cell>
          <cell r="U237">
            <v>1.7507744861488475</v>
          </cell>
          <cell r="W237">
            <v>1.08</v>
          </cell>
          <cell r="X237">
            <v>1.3467496047298826</v>
          </cell>
          <cell r="Y237">
            <v>1.4544895731082732</v>
          </cell>
        </row>
        <row r="238">
          <cell r="A238">
            <v>43132</v>
          </cell>
          <cell r="C238">
            <v>1.2250000000000001</v>
          </cell>
          <cell r="D238">
            <v>1.0426749013203462</v>
          </cell>
          <cell r="E238">
            <v>1.2772767541174241</v>
          </cell>
          <cell r="F238">
            <v>1.4544895731082732</v>
          </cell>
          <cell r="G238">
            <v>674520.00000000012</v>
          </cell>
          <cell r="H238">
            <v>981.08230685299259</v>
          </cell>
          <cell r="I238" t="str">
            <v xml:space="preserve"> </v>
          </cell>
          <cell r="K238">
            <v>1.2</v>
          </cell>
          <cell r="L238">
            <v>1.0426749013203462</v>
          </cell>
          <cell r="M238">
            <v>1.2512098815844155</v>
          </cell>
          <cell r="N238">
            <v>1.4544895731082732</v>
          </cell>
          <cell r="O238">
            <v>1269337.9288531817</v>
          </cell>
          <cell r="P238">
            <v>1846.2387822678038</v>
          </cell>
          <cell r="Q238" t="str">
            <v xml:space="preserve"> </v>
          </cell>
          <cell r="S238">
            <v>1.3</v>
          </cell>
          <cell r="T238">
            <v>1.3467496047298826</v>
          </cell>
          <cell r="U238">
            <v>1.7507744861488475</v>
          </cell>
          <cell r="W238">
            <v>1.08</v>
          </cell>
          <cell r="X238">
            <v>1.3467496047298826</v>
          </cell>
          <cell r="Y238">
            <v>1.4544895731082732</v>
          </cell>
        </row>
        <row r="239">
          <cell r="A239">
            <v>43160</v>
          </cell>
          <cell r="C239">
            <v>1.2250000000000001</v>
          </cell>
          <cell r="D239">
            <v>1.0426749013203462</v>
          </cell>
          <cell r="E239">
            <v>1.2772767541174241</v>
          </cell>
          <cell r="F239">
            <v>1.4544895731082732</v>
          </cell>
          <cell r="G239">
            <v>746790.00000000012</v>
          </cell>
          <cell r="H239">
            <v>1086.1982683015274</v>
          </cell>
          <cell r="I239" t="str">
            <v xml:space="preserve"> </v>
          </cell>
          <cell r="K239">
            <v>1.2</v>
          </cell>
          <cell r="L239">
            <v>1.0426749013203462</v>
          </cell>
          <cell r="M239">
            <v>1.2512098815844155</v>
          </cell>
          <cell r="N239">
            <v>1.4544895731082732</v>
          </cell>
          <cell r="O239">
            <v>1405338.421230308</v>
          </cell>
          <cell r="P239">
            <v>2044.0500803679254</v>
          </cell>
          <cell r="Q239" t="str">
            <v xml:space="preserve"> </v>
          </cell>
          <cell r="S239">
            <v>1.3</v>
          </cell>
          <cell r="T239">
            <v>1.3467496047298826</v>
          </cell>
          <cell r="U239">
            <v>1.7507744861488475</v>
          </cell>
          <cell r="W239">
            <v>1.08</v>
          </cell>
          <cell r="X239">
            <v>1.3467496047298826</v>
          </cell>
          <cell r="Y239">
            <v>1.4544895731082732</v>
          </cell>
        </row>
        <row r="240">
          <cell r="A240">
            <v>43191</v>
          </cell>
          <cell r="C240">
            <v>1.2250000000000001</v>
          </cell>
          <cell r="D240">
            <v>1.0426749013203462</v>
          </cell>
          <cell r="E240">
            <v>1.2772767541174241</v>
          </cell>
          <cell r="F240">
            <v>1.4544895731082732</v>
          </cell>
          <cell r="G240">
            <v>722700.00000000012</v>
          </cell>
          <cell r="H240">
            <v>1051.1596144853493</v>
          </cell>
          <cell r="I240" t="str">
            <v xml:space="preserve"> </v>
          </cell>
          <cell r="K240">
            <v>1.2</v>
          </cell>
          <cell r="L240">
            <v>1.0426749013203462</v>
          </cell>
          <cell r="M240">
            <v>1.2512098815844155</v>
          </cell>
          <cell r="N240">
            <v>1.4544895731082732</v>
          </cell>
          <cell r="O240">
            <v>1360004.9237712659</v>
          </cell>
          <cell r="P240">
            <v>1978.112981001218</v>
          </cell>
          <cell r="Q240" t="str">
            <v xml:space="preserve"> </v>
          </cell>
          <cell r="S240">
            <v>1.3</v>
          </cell>
          <cell r="T240">
            <v>1.3467496047298826</v>
          </cell>
          <cell r="U240">
            <v>1.7507744861488475</v>
          </cell>
          <cell r="W240">
            <v>1.08</v>
          </cell>
          <cell r="X240">
            <v>1.3467496047298826</v>
          </cell>
          <cell r="Y240">
            <v>1.4544895731082732</v>
          </cell>
        </row>
        <row r="241">
          <cell r="A241">
            <v>43221</v>
          </cell>
          <cell r="C241">
            <v>1.2250000000000001</v>
          </cell>
          <cell r="D241">
            <v>1.0531016503335502</v>
          </cell>
          <cell r="E241">
            <v>1.290049521658599</v>
          </cell>
          <cell r="F241">
            <v>1.4809070831093085</v>
          </cell>
          <cell r="G241">
            <v>746790.00000000012</v>
          </cell>
          <cell r="H241">
            <v>1105.9266005952006</v>
          </cell>
          <cell r="I241" t="str">
            <v xml:space="preserve"> </v>
          </cell>
          <cell r="K241">
            <v>1.2</v>
          </cell>
          <cell r="L241">
            <v>1.0531016503335502</v>
          </cell>
          <cell r="M241">
            <v>1.2637219804002602</v>
          </cell>
          <cell r="N241">
            <v>1.4809070831093085</v>
          </cell>
          <cell r="O241">
            <v>1405338.421230308</v>
          </cell>
          <cell r="P241">
            <v>2081.175622165616</v>
          </cell>
          <cell r="Q241" t="str">
            <v xml:space="preserve"> </v>
          </cell>
          <cell r="S241">
            <v>1.3</v>
          </cell>
          <cell r="T241">
            <v>1.3712102621382485</v>
          </cell>
          <cell r="U241">
            <v>1.7825733407797231</v>
          </cell>
          <cell r="W241">
            <v>1.08</v>
          </cell>
          <cell r="X241">
            <v>1.3712102621382485</v>
          </cell>
          <cell r="Y241">
            <v>1.4809070831093085</v>
          </cell>
        </row>
        <row r="242">
          <cell r="A242">
            <v>43252</v>
          </cell>
          <cell r="C242">
            <v>1.2250000000000001</v>
          </cell>
          <cell r="D242">
            <v>1.0531016503335502</v>
          </cell>
          <cell r="E242">
            <v>1.290049521658599</v>
          </cell>
          <cell r="F242">
            <v>1.4809070831093085</v>
          </cell>
          <cell r="G242">
            <v>722700.00000000012</v>
          </cell>
          <cell r="H242">
            <v>1070.2515489630973</v>
          </cell>
          <cell r="I242" t="str">
            <v xml:space="preserve"> </v>
          </cell>
          <cell r="K242">
            <v>1.2</v>
          </cell>
          <cell r="L242">
            <v>1.0531016503335502</v>
          </cell>
          <cell r="M242">
            <v>1.2637219804002602</v>
          </cell>
          <cell r="N242">
            <v>1.4809070831093085</v>
          </cell>
          <cell r="O242">
            <v>1360004.9237712659</v>
          </cell>
          <cell r="P242">
            <v>2014.0409246764029</v>
          </cell>
          <cell r="Q242" t="str">
            <v xml:space="preserve"> </v>
          </cell>
          <cell r="S242">
            <v>1.3</v>
          </cell>
          <cell r="T242">
            <v>1.3712102621382485</v>
          </cell>
          <cell r="U242">
            <v>1.7825733407797231</v>
          </cell>
          <cell r="W242">
            <v>1.08</v>
          </cell>
          <cell r="X242">
            <v>1.3712102621382485</v>
          </cell>
          <cell r="Y242">
            <v>1.4809070831093085</v>
          </cell>
        </row>
        <row r="243">
          <cell r="A243">
            <v>43282</v>
          </cell>
          <cell r="C243">
            <v>1.2250000000000001</v>
          </cell>
          <cell r="D243">
            <v>1.0531016503335502</v>
          </cell>
          <cell r="E243">
            <v>1.290049521658599</v>
          </cell>
          <cell r="F243">
            <v>1.4809070831093085</v>
          </cell>
          <cell r="G243">
            <v>746790.00000000012</v>
          </cell>
          <cell r="H243">
            <v>1105.9266005952006</v>
          </cell>
          <cell r="I243" t="str">
            <v xml:space="preserve"> </v>
          </cell>
          <cell r="K243">
            <v>1.2</v>
          </cell>
          <cell r="L243">
            <v>1.0531016503335502</v>
          </cell>
          <cell r="M243">
            <v>1.2637219804002602</v>
          </cell>
          <cell r="N243">
            <v>1.4809070831093085</v>
          </cell>
          <cell r="O243">
            <v>1405338.421230308</v>
          </cell>
          <cell r="P243">
            <v>2081.175622165616</v>
          </cell>
          <cell r="Q243" t="str">
            <v xml:space="preserve"> </v>
          </cell>
          <cell r="S243">
            <v>1.3</v>
          </cell>
          <cell r="T243">
            <v>1.3712102621382485</v>
          </cell>
          <cell r="U243">
            <v>1.7825733407797231</v>
          </cell>
          <cell r="W243">
            <v>1.08</v>
          </cell>
          <cell r="X243">
            <v>1.3712102621382485</v>
          </cell>
          <cell r="Y243">
            <v>1.4809070831093085</v>
          </cell>
        </row>
        <row r="244">
          <cell r="A244">
            <v>43313</v>
          </cell>
          <cell r="C244">
            <v>1.2250000000000001</v>
          </cell>
          <cell r="D244">
            <v>1.0531016503335502</v>
          </cell>
          <cell r="E244">
            <v>1.290049521658599</v>
          </cell>
          <cell r="F244">
            <v>1.4809070831093085</v>
          </cell>
          <cell r="G244">
            <v>746790.00000000012</v>
          </cell>
          <cell r="H244">
            <v>1105.9266005952006</v>
          </cell>
          <cell r="I244" t="str">
            <v xml:space="preserve"> </v>
          </cell>
          <cell r="K244">
            <v>1.2</v>
          </cell>
          <cell r="L244">
            <v>1.0531016503335502</v>
          </cell>
          <cell r="M244">
            <v>1.2637219804002602</v>
          </cell>
          <cell r="N244">
            <v>1.4809070831093085</v>
          </cell>
          <cell r="O244">
            <v>1405338.421230308</v>
          </cell>
          <cell r="P244">
            <v>2081.175622165616</v>
          </cell>
          <cell r="Q244" t="str">
            <v xml:space="preserve"> </v>
          </cell>
          <cell r="S244">
            <v>1.3</v>
          </cell>
          <cell r="T244">
            <v>1.3712102621382485</v>
          </cell>
          <cell r="U244">
            <v>1.7825733407797231</v>
          </cell>
          <cell r="W244">
            <v>1.08</v>
          </cell>
          <cell r="X244">
            <v>1.3712102621382485</v>
          </cell>
          <cell r="Y244">
            <v>1.4809070831093085</v>
          </cell>
        </row>
        <row r="245">
          <cell r="A245">
            <v>43344</v>
          </cell>
          <cell r="C245">
            <v>1.2250000000000001</v>
          </cell>
          <cell r="D245">
            <v>1.0531016503335502</v>
          </cell>
          <cell r="E245">
            <v>1.290049521658599</v>
          </cell>
          <cell r="F245">
            <v>1.4809070831093085</v>
          </cell>
          <cell r="G245">
            <v>722700.00000000012</v>
          </cell>
          <cell r="H245">
            <v>1070.2515489630973</v>
          </cell>
          <cell r="I245" t="str">
            <v xml:space="preserve"> </v>
          </cell>
          <cell r="K245">
            <v>1.2</v>
          </cell>
          <cell r="L245">
            <v>1.0531016503335502</v>
          </cell>
          <cell r="M245">
            <v>1.2637219804002602</v>
          </cell>
          <cell r="N245">
            <v>1.4809070831093085</v>
          </cell>
          <cell r="O245">
            <v>1360004.9237712659</v>
          </cell>
          <cell r="P245">
            <v>2014.0409246764029</v>
          </cell>
          <cell r="Q245" t="str">
            <v xml:space="preserve"> </v>
          </cell>
          <cell r="S245">
            <v>1.3</v>
          </cell>
          <cell r="T245">
            <v>1.3712102621382485</v>
          </cell>
          <cell r="U245">
            <v>1.7825733407797231</v>
          </cell>
          <cell r="W245">
            <v>1.08</v>
          </cell>
          <cell r="X245">
            <v>1.3712102621382485</v>
          </cell>
          <cell r="Y245">
            <v>1.4809070831093085</v>
          </cell>
        </row>
        <row r="246">
          <cell r="A246">
            <v>43374</v>
          </cell>
          <cell r="C246">
            <v>1.2250000000000001</v>
          </cell>
          <cell r="D246">
            <v>1.0531016503335502</v>
          </cell>
          <cell r="E246">
            <v>1.290049521658599</v>
          </cell>
          <cell r="F246">
            <v>1.4809070831093085</v>
          </cell>
          <cell r="G246">
            <v>746790.00000000012</v>
          </cell>
          <cell r="H246">
            <v>1105.9266005952006</v>
          </cell>
          <cell r="I246" t="str">
            <v xml:space="preserve"> </v>
          </cell>
          <cell r="K246">
            <v>1.2</v>
          </cell>
          <cell r="L246">
            <v>1.0531016503335502</v>
          </cell>
          <cell r="M246">
            <v>1.2637219804002602</v>
          </cell>
          <cell r="N246">
            <v>1.4809070831093085</v>
          </cell>
          <cell r="O246">
            <v>1405338.421230308</v>
          </cell>
          <cell r="P246">
            <v>2081.175622165616</v>
          </cell>
          <cell r="Q246" t="str">
            <v xml:space="preserve"> </v>
          </cell>
          <cell r="S246">
            <v>1.3</v>
          </cell>
          <cell r="T246">
            <v>1.3712102621382485</v>
          </cell>
          <cell r="U246">
            <v>1.7825733407797231</v>
          </cell>
          <cell r="W246">
            <v>1.08</v>
          </cell>
          <cell r="X246">
            <v>1.3712102621382485</v>
          </cell>
          <cell r="Y246">
            <v>1.4809070831093085</v>
          </cell>
        </row>
        <row r="247">
          <cell r="A247">
            <v>43405</v>
          </cell>
          <cell r="C247">
            <v>1.2250000000000001</v>
          </cell>
          <cell r="D247">
            <v>1.0531016503335502</v>
          </cell>
          <cell r="E247">
            <v>1.290049521658599</v>
          </cell>
          <cell r="F247">
            <v>1.4809070831093085</v>
          </cell>
          <cell r="G247">
            <v>722700.00000000012</v>
          </cell>
          <cell r="H247">
            <v>1070.2515489630973</v>
          </cell>
          <cell r="I247" t="str">
            <v xml:space="preserve"> </v>
          </cell>
          <cell r="K247">
            <v>1.2</v>
          </cell>
          <cell r="L247">
            <v>1.0531016503335502</v>
          </cell>
          <cell r="M247">
            <v>1.2637219804002602</v>
          </cell>
          <cell r="N247">
            <v>1.4809070831093085</v>
          </cell>
          <cell r="O247">
            <v>1360004.9237712659</v>
          </cell>
          <cell r="P247">
            <v>2014.0409246764029</v>
          </cell>
          <cell r="Q247" t="str">
            <v xml:space="preserve"> </v>
          </cell>
          <cell r="S247">
            <v>1.3</v>
          </cell>
          <cell r="T247">
            <v>1.3712102621382485</v>
          </cell>
          <cell r="U247">
            <v>1.7825733407797231</v>
          </cell>
          <cell r="W247">
            <v>1.08</v>
          </cell>
          <cell r="X247">
            <v>1.3712102621382485</v>
          </cell>
          <cell r="Y247">
            <v>1.4809070831093085</v>
          </cell>
        </row>
        <row r="248">
          <cell r="A248">
            <v>43435</v>
          </cell>
          <cell r="C248">
            <v>1.2250000000000001</v>
          </cell>
          <cell r="D248">
            <v>1.0531016503335502</v>
          </cell>
          <cell r="E248">
            <v>1.290049521658599</v>
          </cell>
          <cell r="F248">
            <v>1.4809070831093085</v>
          </cell>
          <cell r="G248">
            <v>746790.00000000012</v>
          </cell>
          <cell r="H248">
            <v>1105.9266005952006</v>
          </cell>
          <cell r="I248">
            <v>12945.026107806692</v>
          </cell>
          <cell r="K248">
            <v>1.2</v>
          </cell>
          <cell r="L248">
            <v>1.0531016503335502</v>
          </cell>
          <cell r="M248">
            <v>1.2637219804002602</v>
          </cell>
          <cell r="N248">
            <v>1.4809070831093085</v>
          </cell>
          <cell r="O248">
            <v>1405338.421230308</v>
          </cell>
          <cell r="P248">
            <v>2081.175622165616</v>
          </cell>
          <cell r="Q248">
            <v>24360.452808862166</v>
          </cell>
          <cell r="S248">
            <v>1.3</v>
          </cell>
          <cell r="T248">
            <v>1.3712102621382485</v>
          </cell>
          <cell r="U248">
            <v>1.7825733407797231</v>
          </cell>
          <cell r="W248">
            <v>1.08</v>
          </cell>
          <cell r="X248">
            <v>1.3712102621382485</v>
          </cell>
          <cell r="Y248">
            <v>1.4809070831093085</v>
          </cell>
        </row>
        <row r="249">
          <cell r="A249">
            <v>43466</v>
          </cell>
          <cell r="C249">
            <v>1.2250000000000001</v>
          </cell>
          <cell r="D249">
            <v>1.0531016503335502</v>
          </cell>
          <cell r="E249">
            <v>1.290049521658599</v>
          </cell>
          <cell r="F249">
            <v>1.4809070831093085</v>
          </cell>
          <cell r="G249">
            <v>746790.00000000012</v>
          </cell>
          <cell r="H249">
            <v>1105.9266005952006</v>
          </cell>
          <cell r="I249" t="str">
            <v xml:space="preserve"> </v>
          </cell>
          <cell r="K249">
            <v>1.2</v>
          </cell>
          <cell r="L249">
            <v>1.0531016503335502</v>
          </cell>
          <cell r="M249">
            <v>1.2637219804002602</v>
          </cell>
          <cell r="N249">
            <v>1.4809070831093085</v>
          </cell>
          <cell r="O249">
            <v>1405338.421230308</v>
          </cell>
          <cell r="P249">
            <v>2081.175622165616</v>
          </cell>
          <cell r="Q249" t="str">
            <v xml:space="preserve"> </v>
          </cell>
          <cell r="S249">
            <v>1.3</v>
          </cell>
          <cell r="T249">
            <v>1.3712102621382485</v>
          </cell>
          <cell r="U249">
            <v>1.7825733407797231</v>
          </cell>
          <cell r="W249">
            <v>1.08</v>
          </cell>
          <cell r="X249">
            <v>1.3712102621382485</v>
          </cell>
          <cell r="Y249">
            <v>1.4809070831093085</v>
          </cell>
        </row>
        <row r="250">
          <cell r="A250">
            <v>43497</v>
          </cell>
          <cell r="C250">
            <v>1.2250000000000001</v>
          </cell>
          <cell r="D250">
            <v>1.0531016503335502</v>
          </cell>
          <cell r="E250">
            <v>1.290049521658599</v>
          </cell>
          <cell r="F250">
            <v>1.4809070831093085</v>
          </cell>
          <cell r="G250">
            <v>674520.00000000012</v>
          </cell>
          <cell r="H250">
            <v>998.90144569889094</v>
          </cell>
          <cell r="I250" t="str">
            <v xml:space="preserve"> </v>
          </cell>
          <cell r="K250">
            <v>1.2</v>
          </cell>
          <cell r="L250">
            <v>1.0531016503335502</v>
          </cell>
          <cell r="M250">
            <v>1.2637219804002602</v>
          </cell>
          <cell r="N250">
            <v>1.4809070831093085</v>
          </cell>
          <cell r="O250">
            <v>1269337.9288531817</v>
          </cell>
          <cell r="P250">
            <v>1879.7715296979763</v>
          </cell>
          <cell r="Q250" t="str">
            <v xml:space="preserve"> </v>
          </cell>
          <cell r="S250">
            <v>1.3</v>
          </cell>
          <cell r="T250">
            <v>1.3712102621382485</v>
          </cell>
          <cell r="U250">
            <v>1.7825733407797231</v>
          </cell>
          <cell r="W250">
            <v>1.08</v>
          </cell>
          <cell r="X250">
            <v>1.3712102621382485</v>
          </cell>
          <cell r="Y250">
            <v>1.4809070831093085</v>
          </cell>
        </row>
        <row r="251">
          <cell r="A251">
            <v>43525</v>
          </cell>
          <cell r="C251">
            <v>1.2250000000000001</v>
          </cell>
          <cell r="D251">
            <v>1.0531016503335502</v>
          </cell>
          <cell r="E251">
            <v>1.290049521658599</v>
          </cell>
          <cell r="F251">
            <v>1.4809070831093085</v>
          </cell>
          <cell r="G251">
            <v>746790.00000000012</v>
          </cell>
          <cell r="H251">
            <v>1105.9266005952006</v>
          </cell>
          <cell r="I251" t="str">
            <v xml:space="preserve"> </v>
          </cell>
          <cell r="K251">
            <v>1.2</v>
          </cell>
          <cell r="L251">
            <v>1.0531016503335502</v>
          </cell>
          <cell r="M251">
            <v>1.2637219804002602</v>
          </cell>
          <cell r="N251">
            <v>1.4809070831093085</v>
          </cell>
          <cell r="O251">
            <v>1405338.421230308</v>
          </cell>
          <cell r="P251">
            <v>2081.175622165616</v>
          </cell>
          <cell r="Q251" t="str">
            <v xml:space="preserve"> </v>
          </cell>
          <cell r="S251">
            <v>1.3</v>
          </cell>
          <cell r="T251">
            <v>1.3712102621382485</v>
          </cell>
          <cell r="U251">
            <v>1.7825733407797231</v>
          </cell>
          <cell r="W251">
            <v>1.08</v>
          </cell>
          <cell r="X251">
            <v>1.3712102621382485</v>
          </cell>
          <cell r="Y251">
            <v>1.4809070831093085</v>
          </cell>
        </row>
        <row r="252">
          <cell r="A252">
            <v>43556</v>
          </cell>
          <cell r="C252">
            <v>1.2250000000000001</v>
          </cell>
          <cell r="D252">
            <v>1.0531016503335502</v>
          </cell>
          <cell r="E252">
            <v>1.290049521658599</v>
          </cell>
          <cell r="F252">
            <v>1.4809070831093085</v>
          </cell>
          <cell r="G252">
            <v>722700.00000000012</v>
          </cell>
          <cell r="H252">
            <v>1070.2515489630973</v>
          </cell>
          <cell r="I252" t="str">
            <v xml:space="preserve"> </v>
          </cell>
          <cell r="K252">
            <v>1.2</v>
          </cell>
          <cell r="L252">
            <v>1.0531016503335502</v>
          </cell>
          <cell r="M252">
            <v>1.2637219804002602</v>
          </cell>
          <cell r="N252">
            <v>1.4809070831093085</v>
          </cell>
          <cell r="O252">
            <v>1360004.9237712659</v>
          </cell>
          <cell r="P252">
            <v>2014.0409246764029</v>
          </cell>
          <cell r="Q252" t="str">
            <v xml:space="preserve"> </v>
          </cell>
          <cell r="S252">
            <v>1.3</v>
          </cell>
          <cell r="T252">
            <v>1.3712102621382485</v>
          </cell>
          <cell r="U252">
            <v>1.7825733407797231</v>
          </cell>
          <cell r="W252">
            <v>1.08</v>
          </cell>
          <cell r="X252">
            <v>1.3712102621382485</v>
          </cell>
          <cell r="Y252">
            <v>1.4809070831093085</v>
          </cell>
        </row>
        <row r="253">
          <cell r="A253">
            <v>43586</v>
          </cell>
          <cell r="C253">
            <v>0</v>
          </cell>
          <cell r="D253">
            <v>1.063632666836885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 t="str">
            <v xml:space="preserve"> </v>
          </cell>
          <cell r="K253">
            <v>0</v>
          </cell>
          <cell r="L253">
            <v>1.063632666836885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 t="str">
            <v xml:space="preserve"> </v>
          </cell>
          <cell r="S253">
            <v>0</v>
          </cell>
          <cell r="T253">
            <v>1.3983557622182419</v>
          </cell>
          <cell r="U253">
            <v>0</v>
          </cell>
          <cell r="W253">
            <v>0</v>
          </cell>
          <cell r="X253">
            <v>1.3983557622182419</v>
          </cell>
          <cell r="Y253">
            <v>0</v>
          </cell>
        </row>
        <row r="254">
          <cell r="A254">
            <v>43617</v>
          </cell>
          <cell r="C254">
            <v>0</v>
          </cell>
          <cell r="D254">
            <v>1.063632666836885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 t="str">
            <v xml:space="preserve"> </v>
          </cell>
          <cell r="K254">
            <v>0</v>
          </cell>
          <cell r="L254">
            <v>1.063632666836885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 xml:space="preserve"> </v>
          </cell>
          <cell r="S254">
            <v>0</v>
          </cell>
          <cell r="T254">
            <v>1.3983557622182419</v>
          </cell>
          <cell r="U254">
            <v>0</v>
          </cell>
          <cell r="W254">
            <v>0</v>
          </cell>
          <cell r="X254">
            <v>1.3983557622182419</v>
          </cell>
          <cell r="Y254">
            <v>0</v>
          </cell>
        </row>
        <row r="255">
          <cell r="A255">
            <v>43647</v>
          </cell>
          <cell r="C255">
            <v>0</v>
          </cell>
          <cell r="D255">
            <v>1.063632666836885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 t="str">
            <v xml:space="preserve"> </v>
          </cell>
          <cell r="K255">
            <v>0</v>
          </cell>
          <cell r="L255">
            <v>1.063632666836885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 t="str">
            <v xml:space="preserve"> </v>
          </cell>
          <cell r="S255">
            <v>0</v>
          </cell>
          <cell r="T255">
            <v>1.3983557622182419</v>
          </cell>
          <cell r="U255">
            <v>0</v>
          </cell>
          <cell r="W255">
            <v>0</v>
          </cell>
          <cell r="X255">
            <v>1.3983557622182419</v>
          </cell>
          <cell r="Y255">
            <v>0</v>
          </cell>
        </row>
        <row r="256">
          <cell r="A256">
            <v>43678</v>
          </cell>
          <cell r="C256">
            <v>0</v>
          </cell>
          <cell r="D256">
            <v>1.063632666836885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 t="str">
            <v xml:space="preserve"> </v>
          </cell>
          <cell r="K256">
            <v>0</v>
          </cell>
          <cell r="L256">
            <v>1.063632666836885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 xml:space="preserve"> </v>
          </cell>
          <cell r="S256">
            <v>0</v>
          </cell>
          <cell r="T256">
            <v>1.3983557622182419</v>
          </cell>
          <cell r="U256">
            <v>0</v>
          </cell>
          <cell r="W256">
            <v>0</v>
          </cell>
          <cell r="X256">
            <v>1.3983557622182419</v>
          </cell>
          <cell r="Y256">
            <v>0</v>
          </cell>
        </row>
        <row r="257">
          <cell r="A257">
            <v>43709</v>
          </cell>
          <cell r="C257">
            <v>0</v>
          </cell>
          <cell r="D257">
            <v>1.063632666836885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 t="str">
            <v xml:space="preserve"> </v>
          </cell>
          <cell r="K257">
            <v>0</v>
          </cell>
          <cell r="L257">
            <v>1.063632666836885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 t="str">
            <v xml:space="preserve"> </v>
          </cell>
          <cell r="S257">
            <v>0</v>
          </cell>
          <cell r="T257">
            <v>1.3983557622182419</v>
          </cell>
          <cell r="U257">
            <v>0</v>
          </cell>
          <cell r="W257">
            <v>0</v>
          </cell>
          <cell r="X257">
            <v>1.3983557622182419</v>
          </cell>
          <cell r="Y257">
            <v>0</v>
          </cell>
        </row>
        <row r="258">
          <cell r="A258">
            <v>43739</v>
          </cell>
          <cell r="C258">
            <v>0</v>
          </cell>
          <cell r="D258">
            <v>1.063632666836885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 t="str">
            <v xml:space="preserve"> </v>
          </cell>
          <cell r="K258">
            <v>0</v>
          </cell>
          <cell r="L258">
            <v>1.063632666836885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 t="str">
            <v xml:space="preserve"> </v>
          </cell>
          <cell r="S258">
            <v>0</v>
          </cell>
          <cell r="T258">
            <v>1.3983557622182419</v>
          </cell>
          <cell r="U258">
            <v>0</v>
          </cell>
          <cell r="W258">
            <v>0</v>
          </cell>
          <cell r="X258">
            <v>1.3983557622182419</v>
          </cell>
          <cell r="Y258">
            <v>0</v>
          </cell>
        </row>
        <row r="259">
          <cell r="A259">
            <v>43770</v>
          </cell>
          <cell r="C259">
            <v>0</v>
          </cell>
          <cell r="D259">
            <v>1.063632666836885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 t="str">
            <v xml:space="preserve"> </v>
          </cell>
          <cell r="K259">
            <v>0</v>
          </cell>
          <cell r="L259">
            <v>1.063632666836885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 xml:space="preserve"> </v>
          </cell>
          <cell r="S259">
            <v>0</v>
          </cell>
          <cell r="T259">
            <v>1.3983557622182419</v>
          </cell>
          <cell r="U259">
            <v>0</v>
          </cell>
          <cell r="W259">
            <v>0</v>
          </cell>
          <cell r="X259">
            <v>1.3983557622182419</v>
          </cell>
          <cell r="Y259">
            <v>0</v>
          </cell>
        </row>
        <row r="260">
          <cell r="A260">
            <v>43800</v>
          </cell>
          <cell r="C260">
            <v>0</v>
          </cell>
          <cell r="D260">
            <v>1.063632666836885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4281.0061958523893</v>
          </cell>
          <cell r="K260">
            <v>0</v>
          </cell>
          <cell r="L260">
            <v>1.063632666836885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8056.1636987056118</v>
          </cell>
          <cell r="S260">
            <v>0</v>
          </cell>
          <cell r="T260">
            <v>1.3983557622182419</v>
          </cell>
          <cell r="U260">
            <v>0</v>
          </cell>
          <cell r="W260">
            <v>0</v>
          </cell>
          <cell r="X260">
            <v>1.3983557622182419</v>
          </cell>
          <cell r="Y260">
            <v>0</v>
          </cell>
        </row>
        <row r="261">
          <cell r="A261">
            <v>43831</v>
          </cell>
          <cell r="C261">
            <v>0</v>
          </cell>
          <cell r="D261">
            <v>1.063632666836885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 t="str">
            <v xml:space="preserve"> </v>
          </cell>
          <cell r="K261">
            <v>0</v>
          </cell>
          <cell r="L261">
            <v>1.063632666836885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 xml:space="preserve"> </v>
          </cell>
          <cell r="S261">
            <v>0</v>
          </cell>
          <cell r="T261">
            <v>1.3983557622182419</v>
          </cell>
          <cell r="U261">
            <v>0</v>
          </cell>
          <cell r="W261">
            <v>0</v>
          </cell>
          <cell r="X261">
            <v>1.3983557622182419</v>
          </cell>
          <cell r="Y261">
            <v>0</v>
          </cell>
        </row>
        <row r="262">
          <cell r="A262">
            <v>43862</v>
          </cell>
          <cell r="C262">
            <v>0</v>
          </cell>
          <cell r="D262">
            <v>1.063632666836885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 t="str">
            <v xml:space="preserve"> </v>
          </cell>
          <cell r="K262">
            <v>0</v>
          </cell>
          <cell r="L262">
            <v>1.063632666836885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 xml:space="preserve"> </v>
          </cell>
          <cell r="S262">
            <v>0</v>
          </cell>
          <cell r="T262">
            <v>1.3983557622182419</v>
          </cell>
          <cell r="U262">
            <v>0</v>
          </cell>
          <cell r="W262">
            <v>0</v>
          </cell>
          <cell r="X262">
            <v>1.3983557622182419</v>
          </cell>
          <cell r="Y262">
            <v>0</v>
          </cell>
        </row>
        <row r="263">
          <cell r="A263">
            <v>43891</v>
          </cell>
          <cell r="C263">
            <v>0</v>
          </cell>
          <cell r="D263">
            <v>1.063632666836885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 t="str">
            <v xml:space="preserve"> </v>
          </cell>
          <cell r="K263">
            <v>0</v>
          </cell>
          <cell r="L263">
            <v>1.063632666836885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 xml:space="preserve"> </v>
          </cell>
          <cell r="S263">
            <v>0</v>
          </cell>
          <cell r="T263">
            <v>1.3983557622182419</v>
          </cell>
          <cell r="U263">
            <v>0</v>
          </cell>
          <cell r="W263">
            <v>0</v>
          </cell>
          <cell r="X263">
            <v>1.3983557622182419</v>
          </cell>
          <cell r="Y263">
            <v>0</v>
          </cell>
        </row>
        <row r="264">
          <cell r="A264">
            <v>43922</v>
          </cell>
          <cell r="C264">
            <v>0</v>
          </cell>
          <cell r="D264">
            <v>1.063632666836885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 t="str">
            <v xml:space="preserve"> </v>
          </cell>
          <cell r="K264">
            <v>0</v>
          </cell>
          <cell r="L264">
            <v>1.063632666836885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 t="str">
            <v xml:space="preserve"> </v>
          </cell>
          <cell r="S264">
            <v>0</v>
          </cell>
          <cell r="T264">
            <v>1.3983557622182419</v>
          </cell>
          <cell r="U264">
            <v>0</v>
          </cell>
          <cell r="W264">
            <v>0</v>
          </cell>
          <cell r="X264">
            <v>1.3983557622182419</v>
          </cell>
          <cell r="Y264">
            <v>0</v>
          </cell>
        </row>
        <row r="265">
          <cell r="A265">
            <v>43952</v>
          </cell>
          <cell r="C265">
            <v>0</v>
          </cell>
          <cell r="D265">
            <v>1.063632666836885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 t="str">
            <v xml:space="preserve"> </v>
          </cell>
          <cell r="K265">
            <v>0</v>
          </cell>
          <cell r="L265">
            <v>1.063632666836885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 t="str">
            <v xml:space="preserve"> </v>
          </cell>
          <cell r="S265">
            <v>0</v>
          </cell>
          <cell r="T265">
            <v>1.3983557622182419</v>
          </cell>
          <cell r="U265">
            <v>0</v>
          </cell>
          <cell r="W265">
            <v>0</v>
          </cell>
          <cell r="X265">
            <v>1.3983557622182419</v>
          </cell>
          <cell r="Y265">
            <v>0</v>
          </cell>
        </row>
        <row r="266">
          <cell r="A266">
            <v>43983</v>
          </cell>
          <cell r="C266">
            <v>0</v>
          </cell>
          <cell r="D266">
            <v>1.063632666836885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 t="str">
            <v xml:space="preserve"> </v>
          </cell>
          <cell r="K266">
            <v>0</v>
          </cell>
          <cell r="L266">
            <v>1.063632666836885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 xml:space="preserve"> </v>
          </cell>
          <cell r="S266">
            <v>0</v>
          </cell>
          <cell r="T266">
            <v>1.3983557622182419</v>
          </cell>
          <cell r="U266">
            <v>0</v>
          </cell>
          <cell r="W266">
            <v>0</v>
          </cell>
          <cell r="X266">
            <v>1.3983557622182419</v>
          </cell>
          <cell r="Y266">
            <v>0</v>
          </cell>
        </row>
      </sheetData>
      <sheetData sheetId="10">
        <row r="12">
          <cell r="A12">
            <v>36251</v>
          </cell>
          <cell r="C12">
            <v>30</v>
          </cell>
          <cell r="E12">
            <v>0</v>
          </cell>
          <cell r="F12">
            <v>0.33510000000000001</v>
          </cell>
          <cell r="G12">
            <v>0</v>
          </cell>
          <cell r="H12">
            <v>0</v>
          </cell>
          <cell r="I12">
            <v>5.0000000000000001E-3</v>
          </cell>
          <cell r="J12">
            <v>0</v>
          </cell>
          <cell r="K12">
            <v>0</v>
          </cell>
          <cell r="L12">
            <v>1</v>
          </cell>
          <cell r="M12">
            <v>0</v>
          </cell>
          <cell r="N12" t="str">
            <v xml:space="preserve"> </v>
          </cell>
          <cell r="P12">
            <v>0</v>
          </cell>
          <cell r="Q12">
            <v>0.53580000000000005</v>
          </cell>
          <cell r="R12">
            <v>0</v>
          </cell>
          <cell r="S12">
            <v>0</v>
          </cell>
          <cell r="T12">
            <v>6.0000000000000001E-3</v>
          </cell>
          <cell r="U12">
            <v>0</v>
          </cell>
          <cell r="V12">
            <v>0</v>
          </cell>
          <cell r="W12">
            <v>1</v>
          </cell>
          <cell r="X12">
            <v>0</v>
          </cell>
          <cell r="Y12" t="str">
            <v xml:space="preserve"> </v>
          </cell>
          <cell r="AA12">
            <v>0.14499999999999999</v>
          </cell>
          <cell r="AB12">
            <v>0</v>
          </cell>
          <cell r="AC12">
            <v>0</v>
          </cell>
          <cell r="AD12" t="str">
            <v xml:space="preserve"> </v>
          </cell>
          <cell r="AF12">
            <v>0</v>
          </cell>
          <cell r="AG12">
            <v>0.23200000000000001</v>
          </cell>
          <cell r="AH12">
            <v>0</v>
          </cell>
          <cell r="AI12">
            <v>0</v>
          </cell>
          <cell r="AJ12">
            <v>1.7999999999999999E-2</v>
          </cell>
          <cell r="AK12">
            <v>0</v>
          </cell>
          <cell r="AL12">
            <v>0</v>
          </cell>
          <cell r="AM12" t="str">
            <v xml:space="preserve"> </v>
          </cell>
        </row>
        <row r="13">
          <cell r="A13">
            <v>36281</v>
          </cell>
          <cell r="C13">
            <v>31</v>
          </cell>
          <cell r="E13">
            <v>0</v>
          </cell>
          <cell r="F13">
            <v>0.33510000000000001</v>
          </cell>
          <cell r="G13">
            <v>0</v>
          </cell>
          <cell r="H13">
            <v>0</v>
          </cell>
          <cell r="I13">
            <v>5.0000000000000001E-3</v>
          </cell>
          <cell r="J13">
            <v>0</v>
          </cell>
          <cell r="K13">
            <v>0</v>
          </cell>
          <cell r="L13">
            <v>1</v>
          </cell>
          <cell r="M13">
            <v>0</v>
          </cell>
          <cell r="N13" t="str">
            <v xml:space="preserve"> </v>
          </cell>
          <cell r="P13">
            <v>0</v>
          </cell>
          <cell r="Q13">
            <v>0.53580000000000005</v>
          </cell>
          <cell r="R13">
            <v>0</v>
          </cell>
          <cell r="S13">
            <v>0</v>
          </cell>
          <cell r="T13">
            <v>6.0000000000000001E-3</v>
          </cell>
          <cell r="U13">
            <v>0</v>
          </cell>
          <cell r="V13">
            <v>0</v>
          </cell>
          <cell r="W13">
            <v>1</v>
          </cell>
          <cell r="X13">
            <v>0</v>
          </cell>
          <cell r="Y13" t="str">
            <v xml:space="preserve"> </v>
          </cell>
          <cell r="AA13">
            <v>0.14499999999999999</v>
          </cell>
          <cell r="AB13">
            <v>0</v>
          </cell>
          <cell r="AC13">
            <v>0</v>
          </cell>
          <cell r="AD13" t="str">
            <v xml:space="preserve"> </v>
          </cell>
          <cell r="AF13">
            <v>0</v>
          </cell>
          <cell r="AG13">
            <v>0.23200000000000001</v>
          </cell>
          <cell r="AH13">
            <v>0</v>
          </cell>
          <cell r="AI13">
            <v>0</v>
          </cell>
          <cell r="AJ13">
            <v>1.7999999999999999E-2</v>
          </cell>
          <cell r="AK13">
            <v>0</v>
          </cell>
          <cell r="AL13">
            <v>0</v>
          </cell>
          <cell r="AM13" t="str">
            <v xml:space="preserve"> </v>
          </cell>
        </row>
        <row r="14">
          <cell r="A14">
            <v>36312</v>
          </cell>
          <cell r="C14">
            <v>30</v>
          </cell>
          <cell r="E14">
            <v>0</v>
          </cell>
          <cell r="F14">
            <v>0.33510000000000001</v>
          </cell>
          <cell r="G14">
            <v>0</v>
          </cell>
          <cell r="H14">
            <v>0</v>
          </cell>
          <cell r="I14">
            <v>5.0000000000000001E-3</v>
          </cell>
          <cell r="J14">
            <v>0</v>
          </cell>
          <cell r="K14">
            <v>0</v>
          </cell>
          <cell r="L14">
            <v>1</v>
          </cell>
          <cell r="M14">
            <v>0</v>
          </cell>
          <cell r="N14" t="str">
            <v xml:space="preserve"> </v>
          </cell>
          <cell r="P14">
            <v>0</v>
          </cell>
          <cell r="Q14">
            <v>0.53580000000000005</v>
          </cell>
          <cell r="R14">
            <v>0</v>
          </cell>
          <cell r="S14">
            <v>0</v>
          </cell>
          <cell r="T14">
            <v>6.0000000000000001E-3</v>
          </cell>
          <cell r="U14">
            <v>0</v>
          </cell>
          <cell r="V14">
            <v>0</v>
          </cell>
          <cell r="W14">
            <v>1</v>
          </cell>
          <cell r="X14">
            <v>0</v>
          </cell>
          <cell r="Y14" t="str">
            <v xml:space="preserve"> </v>
          </cell>
          <cell r="AA14">
            <v>0.14499999999999999</v>
          </cell>
          <cell r="AB14">
            <v>0</v>
          </cell>
          <cell r="AC14">
            <v>0</v>
          </cell>
          <cell r="AD14" t="str">
            <v xml:space="preserve"> </v>
          </cell>
          <cell r="AF14">
            <v>0</v>
          </cell>
          <cell r="AG14">
            <v>0.23200000000000001</v>
          </cell>
          <cell r="AH14">
            <v>0</v>
          </cell>
          <cell r="AI14">
            <v>0</v>
          </cell>
          <cell r="AJ14">
            <v>1.7999999999999999E-2</v>
          </cell>
          <cell r="AK14">
            <v>0</v>
          </cell>
          <cell r="AL14">
            <v>0</v>
          </cell>
          <cell r="AM14" t="str">
            <v xml:space="preserve"> </v>
          </cell>
        </row>
        <row r="15">
          <cell r="A15">
            <v>36342</v>
          </cell>
          <cell r="C15">
            <v>31</v>
          </cell>
          <cell r="E15">
            <v>0</v>
          </cell>
          <cell r="F15">
            <v>0.33510000000000001</v>
          </cell>
          <cell r="G15">
            <v>0</v>
          </cell>
          <cell r="H15">
            <v>0</v>
          </cell>
          <cell r="I15">
            <v>5.0000000000000001E-3</v>
          </cell>
          <cell r="J15">
            <v>0</v>
          </cell>
          <cell r="K15">
            <v>0</v>
          </cell>
          <cell r="L15">
            <v>1</v>
          </cell>
          <cell r="M15">
            <v>0</v>
          </cell>
          <cell r="N15" t="str">
            <v xml:space="preserve"> </v>
          </cell>
          <cell r="P15">
            <v>0</v>
          </cell>
          <cell r="Q15">
            <v>0.53580000000000005</v>
          </cell>
          <cell r="R15">
            <v>0</v>
          </cell>
          <cell r="S15">
            <v>0</v>
          </cell>
          <cell r="T15">
            <v>6.0000000000000001E-3</v>
          </cell>
          <cell r="U15">
            <v>0</v>
          </cell>
          <cell r="V15">
            <v>0</v>
          </cell>
          <cell r="W15">
            <v>1</v>
          </cell>
          <cell r="X15">
            <v>0</v>
          </cell>
          <cell r="Y15" t="str">
            <v xml:space="preserve"> </v>
          </cell>
          <cell r="AA15">
            <v>0.14499999999999999</v>
          </cell>
          <cell r="AB15">
            <v>0</v>
          </cell>
          <cell r="AC15">
            <v>0</v>
          </cell>
          <cell r="AD15" t="str">
            <v xml:space="preserve"> </v>
          </cell>
          <cell r="AF15">
            <v>0</v>
          </cell>
          <cell r="AG15">
            <v>0.23200000000000001</v>
          </cell>
          <cell r="AH15">
            <v>0</v>
          </cell>
          <cell r="AI15">
            <v>0</v>
          </cell>
          <cell r="AJ15">
            <v>1.7999999999999999E-2</v>
          </cell>
          <cell r="AK15">
            <v>0</v>
          </cell>
          <cell r="AL15">
            <v>0</v>
          </cell>
          <cell r="AM15" t="str">
            <v xml:space="preserve"> </v>
          </cell>
        </row>
        <row r="16">
          <cell r="A16">
            <v>36373</v>
          </cell>
          <cell r="C16">
            <v>31</v>
          </cell>
          <cell r="E16">
            <v>0</v>
          </cell>
          <cell r="F16">
            <v>0.33510000000000001</v>
          </cell>
          <cell r="G16">
            <v>0</v>
          </cell>
          <cell r="H16">
            <v>0</v>
          </cell>
          <cell r="I16">
            <v>5.0000000000000001E-3</v>
          </cell>
          <cell r="J16">
            <v>0</v>
          </cell>
          <cell r="K16">
            <v>0</v>
          </cell>
          <cell r="L16">
            <v>1</v>
          </cell>
          <cell r="M16">
            <v>0</v>
          </cell>
          <cell r="N16" t="str">
            <v xml:space="preserve"> </v>
          </cell>
          <cell r="P16">
            <v>0</v>
          </cell>
          <cell r="Q16">
            <v>0.53580000000000005</v>
          </cell>
          <cell r="R16">
            <v>0</v>
          </cell>
          <cell r="S16">
            <v>0</v>
          </cell>
          <cell r="T16">
            <v>6.0000000000000001E-3</v>
          </cell>
          <cell r="U16">
            <v>0</v>
          </cell>
          <cell r="V16">
            <v>0</v>
          </cell>
          <cell r="W16">
            <v>1</v>
          </cell>
          <cell r="X16">
            <v>0</v>
          </cell>
          <cell r="Y16" t="str">
            <v xml:space="preserve"> </v>
          </cell>
          <cell r="AA16">
            <v>0.14499999999999999</v>
          </cell>
          <cell r="AB16">
            <v>0</v>
          </cell>
          <cell r="AC16">
            <v>0</v>
          </cell>
          <cell r="AD16" t="str">
            <v xml:space="preserve"> </v>
          </cell>
          <cell r="AF16">
            <v>0</v>
          </cell>
          <cell r="AG16">
            <v>0.23200000000000001</v>
          </cell>
          <cell r="AH16">
            <v>0</v>
          </cell>
          <cell r="AI16">
            <v>0</v>
          </cell>
          <cell r="AJ16">
            <v>1.7999999999999999E-2</v>
          </cell>
          <cell r="AK16">
            <v>0</v>
          </cell>
          <cell r="AL16">
            <v>0</v>
          </cell>
          <cell r="AM16" t="str">
            <v xml:space="preserve"> </v>
          </cell>
        </row>
        <row r="17">
          <cell r="A17">
            <v>36404</v>
          </cell>
          <cell r="C17">
            <v>30</v>
          </cell>
          <cell r="E17">
            <v>0</v>
          </cell>
          <cell r="F17">
            <v>0.33510000000000001</v>
          </cell>
          <cell r="G17">
            <v>0</v>
          </cell>
          <cell r="H17">
            <v>0</v>
          </cell>
          <cell r="I17">
            <v>5.0000000000000001E-3</v>
          </cell>
          <cell r="J17">
            <v>0</v>
          </cell>
          <cell r="K17">
            <v>0</v>
          </cell>
          <cell r="L17">
            <v>1</v>
          </cell>
          <cell r="M17">
            <v>0</v>
          </cell>
          <cell r="N17" t="str">
            <v xml:space="preserve"> </v>
          </cell>
          <cell r="P17">
            <v>0</v>
          </cell>
          <cell r="Q17">
            <v>0.53580000000000005</v>
          </cell>
          <cell r="R17">
            <v>0</v>
          </cell>
          <cell r="S17">
            <v>0</v>
          </cell>
          <cell r="T17">
            <v>6.0000000000000001E-3</v>
          </cell>
          <cell r="U17">
            <v>0</v>
          </cell>
          <cell r="V17">
            <v>0</v>
          </cell>
          <cell r="W17">
            <v>1</v>
          </cell>
          <cell r="X17">
            <v>0</v>
          </cell>
          <cell r="Y17" t="str">
            <v xml:space="preserve"> </v>
          </cell>
          <cell r="AA17">
            <v>0.14499999999999999</v>
          </cell>
          <cell r="AB17">
            <v>0</v>
          </cell>
          <cell r="AC17">
            <v>0</v>
          </cell>
          <cell r="AD17" t="str">
            <v xml:space="preserve"> </v>
          </cell>
          <cell r="AF17">
            <v>0</v>
          </cell>
          <cell r="AG17">
            <v>0.23200000000000001</v>
          </cell>
          <cell r="AH17">
            <v>0</v>
          </cell>
          <cell r="AI17">
            <v>0</v>
          </cell>
          <cell r="AJ17">
            <v>1.7999999999999999E-2</v>
          </cell>
          <cell r="AK17">
            <v>0</v>
          </cell>
          <cell r="AL17">
            <v>0</v>
          </cell>
          <cell r="AM17" t="str">
            <v xml:space="preserve"> </v>
          </cell>
        </row>
        <row r="18">
          <cell r="A18">
            <v>36434</v>
          </cell>
          <cell r="C18">
            <v>31</v>
          </cell>
          <cell r="E18">
            <v>0</v>
          </cell>
          <cell r="F18">
            <v>0.33510000000000001</v>
          </cell>
          <cell r="G18">
            <v>0</v>
          </cell>
          <cell r="H18">
            <v>0</v>
          </cell>
          <cell r="I18">
            <v>5.0000000000000001E-3</v>
          </cell>
          <cell r="J18">
            <v>0</v>
          </cell>
          <cell r="K18">
            <v>0</v>
          </cell>
          <cell r="L18">
            <v>1</v>
          </cell>
          <cell r="M18">
            <v>0</v>
          </cell>
          <cell r="N18" t="str">
            <v xml:space="preserve"> </v>
          </cell>
          <cell r="P18">
            <v>0</v>
          </cell>
          <cell r="Q18">
            <v>0.53580000000000005</v>
          </cell>
          <cell r="R18">
            <v>0</v>
          </cell>
          <cell r="S18">
            <v>0</v>
          </cell>
          <cell r="T18">
            <v>6.0000000000000001E-3</v>
          </cell>
          <cell r="U18">
            <v>0</v>
          </cell>
          <cell r="V18">
            <v>0</v>
          </cell>
          <cell r="W18">
            <v>1</v>
          </cell>
          <cell r="X18">
            <v>0</v>
          </cell>
          <cell r="Y18" t="str">
            <v xml:space="preserve"> </v>
          </cell>
          <cell r="AA18">
            <v>0.14499999999999999</v>
          </cell>
          <cell r="AB18">
            <v>0</v>
          </cell>
          <cell r="AC18">
            <v>0</v>
          </cell>
          <cell r="AD18" t="str">
            <v xml:space="preserve"> </v>
          </cell>
          <cell r="AF18">
            <v>0</v>
          </cell>
          <cell r="AG18">
            <v>0.23200000000000001</v>
          </cell>
          <cell r="AH18">
            <v>0</v>
          </cell>
          <cell r="AI18">
            <v>0</v>
          </cell>
          <cell r="AJ18">
            <v>1.7999999999999999E-2</v>
          </cell>
          <cell r="AK18">
            <v>0</v>
          </cell>
          <cell r="AL18">
            <v>0</v>
          </cell>
          <cell r="AM18" t="str">
            <v xml:space="preserve"> </v>
          </cell>
        </row>
        <row r="19">
          <cell r="A19">
            <v>36465</v>
          </cell>
          <cell r="C19">
            <v>30</v>
          </cell>
          <cell r="E19">
            <v>0</v>
          </cell>
          <cell r="F19">
            <v>0.33510000000000001</v>
          </cell>
          <cell r="G19">
            <v>0</v>
          </cell>
          <cell r="H19">
            <v>0</v>
          </cell>
          <cell r="I19">
            <v>5.0000000000000001E-3</v>
          </cell>
          <cell r="J19">
            <v>0</v>
          </cell>
          <cell r="K19">
            <v>0</v>
          </cell>
          <cell r="L19">
            <v>1</v>
          </cell>
          <cell r="M19">
            <v>0</v>
          </cell>
          <cell r="N19" t="str">
            <v xml:space="preserve"> </v>
          </cell>
          <cell r="P19">
            <v>0</v>
          </cell>
          <cell r="Q19">
            <v>0.53580000000000005</v>
          </cell>
          <cell r="R19">
            <v>0</v>
          </cell>
          <cell r="S19">
            <v>0</v>
          </cell>
          <cell r="T19">
            <v>6.0000000000000001E-3</v>
          </cell>
          <cell r="U19">
            <v>0</v>
          </cell>
          <cell r="V19">
            <v>0</v>
          </cell>
          <cell r="W19">
            <v>1</v>
          </cell>
          <cell r="X19">
            <v>0</v>
          </cell>
          <cell r="Y19" t="str">
            <v xml:space="preserve"> </v>
          </cell>
          <cell r="AA19">
            <v>0.14499999999999999</v>
          </cell>
          <cell r="AB19">
            <v>0</v>
          </cell>
          <cell r="AC19">
            <v>0</v>
          </cell>
          <cell r="AD19" t="str">
            <v xml:space="preserve"> </v>
          </cell>
          <cell r="AF19">
            <v>0</v>
          </cell>
          <cell r="AG19">
            <v>0.23200000000000001</v>
          </cell>
          <cell r="AH19">
            <v>0</v>
          </cell>
          <cell r="AI19">
            <v>0</v>
          </cell>
          <cell r="AJ19">
            <v>1.7999999999999999E-2</v>
          </cell>
          <cell r="AK19">
            <v>0</v>
          </cell>
          <cell r="AL19">
            <v>0</v>
          </cell>
          <cell r="AM19" t="str">
            <v xml:space="preserve"> </v>
          </cell>
        </row>
        <row r="20">
          <cell r="A20">
            <v>36495</v>
          </cell>
          <cell r="C20">
            <v>31</v>
          </cell>
          <cell r="E20">
            <v>0</v>
          </cell>
          <cell r="F20">
            <v>0.33510000000000001</v>
          </cell>
          <cell r="G20">
            <v>0</v>
          </cell>
          <cell r="H20">
            <v>0</v>
          </cell>
          <cell r="I20">
            <v>5.0000000000000001E-3</v>
          </cell>
          <cell r="J20">
            <v>0</v>
          </cell>
          <cell r="K20">
            <v>0</v>
          </cell>
          <cell r="L20">
            <v>1</v>
          </cell>
          <cell r="M20">
            <v>0</v>
          </cell>
          <cell r="N20">
            <v>0</v>
          </cell>
          <cell r="P20">
            <v>0</v>
          </cell>
          <cell r="Q20">
            <v>0.53580000000000005</v>
          </cell>
          <cell r="R20">
            <v>0</v>
          </cell>
          <cell r="S20">
            <v>0</v>
          </cell>
          <cell r="T20">
            <v>6.0000000000000001E-3</v>
          </cell>
          <cell r="U20">
            <v>0</v>
          </cell>
          <cell r="V20">
            <v>0</v>
          </cell>
          <cell r="W20">
            <v>1</v>
          </cell>
          <cell r="X20">
            <v>0</v>
          </cell>
          <cell r="Y20">
            <v>0</v>
          </cell>
          <cell r="AA20">
            <v>0.14499999999999999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0.23200000000000001</v>
          </cell>
          <cell r="AH20">
            <v>0</v>
          </cell>
          <cell r="AI20">
            <v>0</v>
          </cell>
          <cell r="AJ20">
            <v>1.7999999999999999E-2</v>
          </cell>
          <cell r="AK20">
            <v>0</v>
          </cell>
          <cell r="AL20">
            <v>0</v>
          </cell>
          <cell r="AM20">
            <v>0</v>
          </cell>
        </row>
        <row r="21">
          <cell r="A21">
            <v>36526</v>
          </cell>
          <cell r="C21">
            <v>31</v>
          </cell>
          <cell r="E21">
            <v>0</v>
          </cell>
          <cell r="F21">
            <v>0.33510000000000001</v>
          </cell>
          <cell r="G21">
            <v>0</v>
          </cell>
          <cell r="H21">
            <v>0</v>
          </cell>
          <cell r="I21">
            <v>5.0000000000000001E-3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 t="str">
            <v xml:space="preserve"> </v>
          </cell>
          <cell r="P21">
            <v>0</v>
          </cell>
          <cell r="Q21">
            <v>0.53580000000000005</v>
          </cell>
          <cell r="R21">
            <v>0</v>
          </cell>
          <cell r="S21">
            <v>0</v>
          </cell>
          <cell r="T21">
            <v>6.0000000000000001E-3</v>
          </cell>
          <cell r="U21">
            <v>0</v>
          </cell>
          <cell r="V21">
            <v>0</v>
          </cell>
          <cell r="W21">
            <v>1</v>
          </cell>
          <cell r="X21">
            <v>0</v>
          </cell>
          <cell r="Y21" t="str">
            <v xml:space="preserve"> </v>
          </cell>
          <cell r="AA21">
            <v>0.14499999999999999</v>
          </cell>
          <cell r="AB21">
            <v>0</v>
          </cell>
          <cell r="AC21">
            <v>0</v>
          </cell>
          <cell r="AD21" t="str">
            <v xml:space="preserve"> </v>
          </cell>
          <cell r="AF21">
            <v>0</v>
          </cell>
          <cell r="AG21">
            <v>0.23200000000000001</v>
          </cell>
          <cell r="AH21">
            <v>0</v>
          </cell>
          <cell r="AI21">
            <v>0</v>
          </cell>
          <cell r="AJ21">
            <v>1.7999999999999999E-2</v>
          </cell>
          <cell r="AK21">
            <v>0</v>
          </cell>
          <cell r="AL21">
            <v>0</v>
          </cell>
          <cell r="AM21" t="str">
            <v xml:space="preserve"> </v>
          </cell>
        </row>
        <row r="22">
          <cell r="A22">
            <v>36557</v>
          </cell>
          <cell r="C22">
            <v>29</v>
          </cell>
          <cell r="E22">
            <v>0</v>
          </cell>
          <cell r="F22">
            <v>0.33510000000000001</v>
          </cell>
          <cell r="G22">
            <v>0</v>
          </cell>
          <cell r="H22">
            <v>0</v>
          </cell>
          <cell r="I22">
            <v>5.0000000000000001E-3</v>
          </cell>
          <cell r="J22">
            <v>0</v>
          </cell>
          <cell r="K22">
            <v>0</v>
          </cell>
          <cell r="L22">
            <v>1</v>
          </cell>
          <cell r="M22">
            <v>0</v>
          </cell>
          <cell r="N22" t="str">
            <v xml:space="preserve"> </v>
          </cell>
          <cell r="P22">
            <v>0</v>
          </cell>
          <cell r="Q22">
            <v>0.53580000000000005</v>
          </cell>
          <cell r="R22">
            <v>0</v>
          </cell>
          <cell r="S22">
            <v>0</v>
          </cell>
          <cell r="T22">
            <v>6.0000000000000001E-3</v>
          </cell>
          <cell r="U22">
            <v>0</v>
          </cell>
          <cell r="V22">
            <v>0</v>
          </cell>
          <cell r="W22">
            <v>1</v>
          </cell>
          <cell r="X22">
            <v>0</v>
          </cell>
          <cell r="Y22" t="str">
            <v xml:space="preserve"> </v>
          </cell>
          <cell r="AA22">
            <v>0.14499999999999999</v>
          </cell>
          <cell r="AB22">
            <v>0</v>
          </cell>
          <cell r="AC22">
            <v>0</v>
          </cell>
          <cell r="AD22" t="str">
            <v xml:space="preserve"> </v>
          </cell>
          <cell r="AF22">
            <v>0</v>
          </cell>
          <cell r="AG22">
            <v>0.23200000000000001</v>
          </cell>
          <cell r="AH22">
            <v>0</v>
          </cell>
          <cell r="AI22">
            <v>0</v>
          </cell>
          <cell r="AJ22">
            <v>1.7999999999999999E-2</v>
          </cell>
          <cell r="AK22">
            <v>0</v>
          </cell>
          <cell r="AL22">
            <v>0</v>
          </cell>
          <cell r="AM22" t="str">
            <v xml:space="preserve"> </v>
          </cell>
        </row>
        <row r="23">
          <cell r="A23">
            <v>36586</v>
          </cell>
          <cell r="C23">
            <v>31</v>
          </cell>
          <cell r="E23">
            <v>0</v>
          </cell>
          <cell r="F23">
            <v>0.33510000000000001</v>
          </cell>
          <cell r="G23">
            <v>0</v>
          </cell>
          <cell r="H23">
            <v>0</v>
          </cell>
          <cell r="I23">
            <v>5.0000000000000001E-3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 t="str">
            <v xml:space="preserve"> </v>
          </cell>
          <cell r="P23">
            <v>0</v>
          </cell>
          <cell r="Q23">
            <v>0.53580000000000005</v>
          </cell>
          <cell r="R23">
            <v>0</v>
          </cell>
          <cell r="S23">
            <v>0</v>
          </cell>
          <cell r="T23">
            <v>6.0000000000000001E-3</v>
          </cell>
          <cell r="U23">
            <v>0</v>
          </cell>
          <cell r="V23">
            <v>0</v>
          </cell>
          <cell r="W23">
            <v>1</v>
          </cell>
          <cell r="X23">
            <v>0</v>
          </cell>
          <cell r="Y23" t="str">
            <v xml:space="preserve"> </v>
          </cell>
          <cell r="AA23">
            <v>0.14499999999999999</v>
          </cell>
          <cell r="AB23">
            <v>0</v>
          </cell>
          <cell r="AC23">
            <v>0</v>
          </cell>
          <cell r="AD23" t="str">
            <v xml:space="preserve"> </v>
          </cell>
          <cell r="AF23">
            <v>0</v>
          </cell>
          <cell r="AG23">
            <v>0.23200000000000001</v>
          </cell>
          <cell r="AH23">
            <v>0</v>
          </cell>
          <cell r="AI23">
            <v>0</v>
          </cell>
          <cell r="AJ23">
            <v>1.7999999999999999E-2</v>
          </cell>
          <cell r="AK23">
            <v>0</v>
          </cell>
          <cell r="AL23">
            <v>0</v>
          </cell>
          <cell r="AM23" t="str">
            <v xml:space="preserve"> </v>
          </cell>
        </row>
        <row r="24">
          <cell r="A24">
            <v>36617</v>
          </cell>
          <cell r="C24">
            <v>30</v>
          </cell>
          <cell r="E24">
            <v>0</v>
          </cell>
          <cell r="F24">
            <v>0.33510000000000001</v>
          </cell>
          <cell r="G24">
            <v>0</v>
          </cell>
          <cell r="H24">
            <v>0</v>
          </cell>
          <cell r="I24">
            <v>5.0000000000000001E-3</v>
          </cell>
          <cell r="J24">
            <v>0</v>
          </cell>
          <cell r="K24">
            <v>0</v>
          </cell>
          <cell r="L24">
            <v>1</v>
          </cell>
          <cell r="M24">
            <v>0</v>
          </cell>
          <cell r="N24" t="str">
            <v xml:space="preserve"> </v>
          </cell>
          <cell r="P24">
            <v>0</v>
          </cell>
          <cell r="Q24">
            <v>0.53580000000000005</v>
          </cell>
          <cell r="R24">
            <v>0</v>
          </cell>
          <cell r="S24">
            <v>0</v>
          </cell>
          <cell r="T24">
            <v>6.0000000000000001E-3</v>
          </cell>
          <cell r="U24">
            <v>0</v>
          </cell>
          <cell r="V24">
            <v>0</v>
          </cell>
          <cell r="W24">
            <v>1</v>
          </cell>
          <cell r="X24">
            <v>0</v>
          </cell>
          <cell r="Y24" t="str">
            <v xml:space="preserve"> </v>
          </cell>
          <cell r="AA24">
            <v>0.14499999999999999</v>
          </cell>
          <cell r="AB24">
            <v>0</v>
          </cell>
          <cell r="AC24">
            <v>0</v>
          </cell>
          <cell r="AD24" t="str">
            <v xml:space="preserve"> </v>
          </cell>
          <cell r="AF24">
            <v>0</v>
          </cell>
          <cell r="AG24">
            <v>0.23200000000000001</v>
          </cell>
          <cell r="AH24">
            <v>0</v>
          </cell>
          <cell r="AI24">
            <v>0</v>
          </cell>
          <cell r="AJ24">
            <v>1.7999999999999999E-2</v>
          </cell>
          <cell r="AK24">
            <v>0</v>
          </cell>
          <cell r="AL24">
            <v>0</v>
          </cell>
          <cell r="AM24" t="str">
            <v xml:space="preserve"> </v>
          </cell>
        </row>
        <row r="25">
          <cell r="A25">
            <v>36647</v>
          </cell>
          <cell r="C25">
            <v>31</v>
          </cell>
          <cell r="E25">
            <v>0</v>
          </cell>
          <cell r="F25">
            <v>0.33510000000000001</v>
          </cell>
          <cell r="G25">
            <v>0</v>
          </cell>
          <cell r="H25">
            <v>0</v>
          </cell>
          <cell r="I25">
            <v>5.0000000000000001E-3</v>
          </cell>
          <cell r="J25">
            <v>0</v>
          </cell>
          <cell r="K25">
            <v>0</v>
          </cell>
          <cell r="L25">
            <v>1</v>
          </cell>
          <cell r="M25">
            <v>0</v>
          </cell>
          <cell r="N25" t="str">
            <v xml:space="preserve"> </v>
          </cell>
          <cell r="P25">
            <v>0</v>
          </cell>
          <cell r="Q25">
            <v>0.53580000000000005</v>
          </cell>
          <cell r="R25">
            <v>0</v>
          </cell>
          <cell r="S25">
            <v>0</v>
          </cell>
          <cell r="T25">
            <v>6.0000000000000001E-3</v>
          </cell>
          <cell r="U25">
            <v>0</v>
          </cell>
          <cell r="V25">
            <v>0</v>
          </cell>
          <cell r="W25">
            <v>1</v>
          </cell>
          <cell r="X25">
            <v>0</v>
          </cell>
          <cell r="Y25" t="str">
            <v xml:space="preserve"> </v>
          </cell>
          <cell r="AA25">
            <v>0.14499999999999999</v>
          </cell>
          <cell r="AB25">
            <v>0</v>
          </cell>
          <cell r="AC25">
            <v>0</v>
          </cell>
          <cell r="AD25" t="str">
            <v xml:space="preserve"> </v>
          </cell>
          <cell r="AF25">
            <v>1271000</v>
          </cell>
          <cell r="AG25">
            <v>0.23200000000000001</v>
          </cell>
          <cell r="AH25">
            <v>294.87200000000001</v>
          </cell>
          <cell r="AI25">
            <v>0</v>
          </cell>
          <cell r="AJ25">
            <v>1.7999999999999999E-2</v>
          </cell>
          <cell r="AK25">
            <v>0</v>
          </cell>
          <cell r="AL25">
            <v>294.87200000000001</v>
          </cell>
          <cell r="AM25" t="str">
            <v xml:space="preserve"> </v>
          </cell>
        </row>
        <row r="26">
          <cell r="A26">
            <v>36678</v>
          </cell>
          <cell r="C26">
            <v>30</v>
          </cell>
          <cell r="E26">
            <v>0</v>
          </cell>
          <cell r="F26">
            <v>0.33510000000000001</v>
          </cell>
          <cell r="G26">
            <v>0</v>
          </cell>
          <cell r="H26">
            <v>0</v>
          </cell>
          <cell r="I26">
            <v>5.0000000000000001E-3</v>
          </cell>
          <cell r="J26">
            <v>0</v>
          </cell>
          <cell r="K26">
            <v>0</v>
          </cell>
          <cell r="L26">
            <v>1</v>
          </cell>
          <cell r="M26">
            <v>0</v>
          </cell>
          <cell r="N26" t="str">
            <v xml:space="preserve"> </v>
          </cell>
          <cell r="P26">
            <v>0</v>
          </cell>
          <cell r="Q26">
            <v>0.53580000000000005</v>
          </cell>
          <cell r="R26">
            <v>0</v>
          </cell>
          <cell r="S26">
            <v>0</v>
          </cell>
          <cell r="T26">
            <v>6.0000000000000001E-3</v>
          </cell>
          <cell r="U26">
            <v>0</v>
          </cell>
          <cell r="V26">
            <v>0</v>
          </cell>
          <cell r="W26">
            <v>1</v>
          </cell>
          <cell r="X26">
            <v>0</v>
          </cell>
          <cell r="Y26" t="str">
            <v xml:space="preserve"> </v>
          </cell>
          <cell r="AA26">
            <v>0.14499999999999999</v>
          </cell>
          <cell r="AB26">
            <v>0</v>
          </cell>
          <cell r="AC26">
            <v>0</v>
          </cell>
          <cell r="AD26" t="str">
            <v xml:space="preserve"> </v>
          </cell>
          <cell r="AF26">
            <v>1230000</v>
          </cell>
          <cell r="AG26">
            <v>0.23200000000000001</v>
          </cell>
          <cell r="AH26">
            <v>285.36</v>
          </cell>
          <cell r="AI26">
            <v>0</v>
          </cell>
          <cell r="AJ26">
            <v>1.7999999999999999E-2</v>
          </cell>
          <cell r="AK26">
            <v>0</v>
          </cell>
          <cell r="AL26">
            <v>285.36</v>
          </cell>
          <cell r="AM26" t="str">
            <v xml:space="preserve"> </v>
          </cell>
        </row>
        <row r="27">
          <cell r="A27">
            <v>36708</v>
          </cell>
          <cell r="C27">
            <v>31</v>
          </cell>
          <cell r="E27">
            <v>0</v>
          </cell>
          <cell r="F27">
            <v>0.33510000000000001</v>
          </cell>
          <cell r="G27">
            <v>0</v>
          </cell>
          <cell r="H27">
            <v>0</v>
          </cell>
          <cell r="I27">
            <v>5.0000000000000001E-3</v>
          </cell>
          <cell r="J27">
            <v>0</v>
          </cell>
          <cell r="K27">
            <v>0</v>
          </cell>
          <cell r="L27">
            <v>1</v>
          </cell>
          <cell r="M27">
            <v>0</v>
          </cell>
          <cell r="N27" t="str">
            <v xml:space="preserve"> </v>
          </cell>
          <cell r="P27">
            <v>0</v>
          </cell>
          <cell r="Q27">
            <v>0.53580000000000005</v>
          </cell>
          <cell r="R27">
            <v>0</v>
          </cell>
          <cell r="S27">
            <v>0</v>
          </cell>
          <cell r="T27">
            <v>6.0000000000000001E-3</v>
          </cell>
          <cell r="U27">
            <v>0</v>
          </cell>
          <cell r="V27">
            <v>0</v>
          </cell>
          <cell r="W27">
            <v>1</v>
          </cell>
          <cell r="X27">
            <v>0</v>
          </cell>
          <cell r="Y27" t="str">
            <v xml:space="preserve"> </v>
          </cell>
          <cell r="AA27">
            <v>0.14499999999999999</v>
          </cell>
          <cell r="AB27">
            <v>0</v>
          </cell>
          <cell r="AC27">
            <v>0</v>
          </cell>
          <cell r="AD27" t="str">
            <v xml:space="preserve"> </v>
          </cell>
          <cell r="AF27">
            <v>1271000</v>
          </cell>
          <cell r="AG27">
            <v>0.23200000000000001</v>
          </cell>
          <cell r="AH27">
            <v>294.87200000000001</v>
          </cell>
          <cell r="AI27">
            <v>0</v>
          </cell>
          <cell r="AJ27">
            <v>1.7999999999999999E-2</v>
          </cell>
          <cell r="AK27">
            <v>0</v>
          </cell>
          <cell r="AL27">
            <v>294.87200000000001</v>
          </cell>
          <cell r="AM27" t="str">
            <v xml:space="preserve"> </v>
          </cell>
        </row>
        <row r="28">
          <cell r="A28">
            <v>36739</v>
          </cell>
          <cell r="C28">
            <v>31</v>
          </cell>
          <cell r="E28">
            <v>0</v>
          </cell>
          <cell r="F28">
            <v>0.33510000000000001</v>
          </cell>
          <cell r="G28">
            <v>0</v>
          </cell>
          <cell r="H28">
            <v>0</v>
          </cell>
          <cell r="I28">
            <v>5.0000000000000001E-3</v>
          </cell>
          <cell r="J28">
            <v>0</v>
          </cell>
          <cell r="K28">
            <v>0</v>
          </cell>
          <cell r="L28">
            <v>1</v>
          </cell>
          <cell r="M28">
            <v>0</v>
          </cell>
          <cell r="N28" t="str">
            <v xml:space="preserve"> </v>
          </cell>
          <cell r="P28">
            <v>0</v>
          </cell>
          <cell r="Q28">
            <v>0.53580000000000005</v>
          </cell>
          <cell r="R28">
            <v>0</v>
          </cell>
          <cell r="S28">
            <v>0</v>
          </cell>
          <cell r="T28">
            <v>6.0000000000000001E-3</v>
          </cell>
          <cell r="U28">
            <v>0</v>
          </cell>
          <cell r="V28">
            <v>0</v>
          </cell>
          <cell r="W28">
            <v>1</v>
          </cell>
          <cell r="X28">
            <v>0</v>
          </cell>
          <cell r="Y28" t="str">
            <v xml:space="preserve"> </v>
          </cell>
          <cell r="AA28">
            <v>0.14499999999999999</v>
          </cell>
          <cell r="AB28">
            <v>0</v>
          </cell>
          <cell r="AC28">
            <v>0</v>
          </cell>
          <cell r="AD28" t="str">
            <v xml:space="preserve"> </v>
          </cell>
          <cell r="AF28">
            <v>1271000</v>
          </cell>
          <cell r="AG28">
            <v>0.23200000000000001</v>
          </cell>
          <cell r="AH28">
            <v>294.87200000000001</v>
          </cell>
          <cell r="AI28">
            <v>0</v>
          </cell>
          <cell r="AJ28">
            <v>1.7999999999999999E-2</v>
          </cell>
          <cell r="AK28">
            <v>0</v>
          </cell>
          <cell r="AL28">
            <v>294.87200000000001</v>
          </cell>
          <cell r="AM28" t="str">
            <v xml:space="preserve"> </v>
          </cell>
        </row>
        <row r="29">
          <cell r="A29">
            <v>36770</v>
          </cell>
          <cell r="C29">
            <v>30</v>
          </cell>
          <cell r="E29">
            <v>0</v>
          </cell>
          <cell r="F29">
            <v>0.33510000000000001</v>
          </cell>
          <cell r="G29">
            <v>0</v>
          </cell>
          <cell r="H29">
            <v>0</v>
          </cell>
          <cell r="I29">
            <v>5.0000000000000001E-3</v>
          </cell>
          <cell r="J29">
            <v>0</v>
          </cell>
          <cell r="K29">
            <v>0</v>
          </cell>
          <cell r="L29">
            <v>1</v>
          </cell>
          <cell r="M29">
            <v>0</v>
          </cell>
          <cell r="N29" t="str">
            <v xml:space="preserve"> </v>
          </cell>
          <cell r="P29">
            <v>0</v>
          </cell>
          <cell r="Q29">
            <v>0.53580000000000005</v>
          </cell>
          <cell r="R29">
            <v>0</v>
          </cell>
          <cell r="S29">
            <v>0</v>
          </cell>
          <cell r="T29">
            <v>6.0000000000000001E-3</v>
          </cell>
          <cell r="U29">
            <v>0</v>
          </cell>
          <cell r="V29">
            <v>0</v>
          </cell>
          <cell r="W29">
            <v>1</v>
          </cell>
          <cell r="X29">
            <v>0</v>
          </cell>
          <cell r="Y29" t="str">
            <v xml:space="preserve"> </v>
          </cell>
          <cell r="AA29">
            <v>0.14499999999999999</v>
          </cell>
          <cell r="AB29">
            <v>0</v>
          </cell>
          <cell r="AC29">
            <v>0</v>
          </cell>
          <cell r="AD29" t="str">
            <v xml:space="preserve"> </v>
          </cell>
          <cell r="AF29">
            <v>1230000</v>
          </cell>
          <cell r="AG29">
            <v>0.23200000000000001</v>
          </cell>
          <cell r="AH29">
            <v>285.36</v>
          </cell>
          <cell r="AI29">
            <v>0</v>
          </cell>
          <cell r="AJ29">
            <v>1.7999999999999999E-2</v>
          </cell>
          <cell r="AK29">
            <v>0</v>
          </cell>
          <cell r="AL29">
            <v>285.36</v>
          </cell>
          <cell r="AM29" t="str">
            <v xml:space="preserve"> </v>
          </cell>
        </row>
        <row r="30">
          <cell r="A30">
            <v>36800</v>
          </cell>
          <cell r="C30">
            <v>31</v>
          </cell>
          <cell r="E30">
            <v>0</v>
          </cell>
          <cell r="F30">
            <v>0.33510000000000001</v>
          </cell>
          <cell r="G30">
            <v>0</v>
          </cell>
          <cell r="H30">
            <v>0</v>
          </cell>
          <cell r="I30">
            <v>5.0000000000000001E-3</v>
          </cell>
          <cell r="J30">
            <v>0</v>
          </cell>
          <cell r="K30">
            <v>0</v>
          </cell>
          <cell r="L30">
            <v>1</v>
          </cell>
          <cell r="M30">
            <v>0</v>
          </cell>
          <cell r="N30" t="str">
            <v xml:space="preserve"> </v>
          </cell>
          <cell r="P30">
            <v>0</v>
          </cell>
          <cell r="Q30">
            <v>0.53580000000000005</v>
          </cell>
          <cell r="R30">
            <v>0</v>
          </cell>
          <cell r="S30">
            <v>0</v>
          </cell>
          <cell r="T30">
            <v>6.0000000000000001E-3</v>
          </cell>
          <cell r="U30">
            <v>0</v>
          </cell>
          <cell r="V30">
            <v>0</v>
          </cell>
          <cell r="W30">
            <v>1</v>
          </cell>
          <cell r="X30">
            <v>0</v>
          </cell>
          <cell r="Y30" t="str">
            <v xml:space="preserve"> </v>
          </cell>
          <cell r="AA30">
            <v>0.14499999999999999</v>
          </cell>
          <cell r="AB30">
            <v>0</v>
          </cell>
          <cell r="AC30">
            <v>0</v>
          </cell>
          <cell r="AD30" t="str">
            <v xml:space="preserve"> </v>
          </cell>
          <cell r="AF30">
            <v>1271000</v>
          </cell>
          <cell r="AG30">
            <v>0.23200000000000001</v>
          </cell>
          <cell r="AH30">
            <v>294.87200000000001</v>
          </cell>
          <cell r="AI30">
            <v>0</v>
          </cell>
          <cell r="AJ30">
            <v>1.7999999999999999E-2</v>
          </cell>
          <cell r="AK30">
            <v>0</v>
          </cell>
          <cell r="AL30">
            <v>294.87200000000001</v>
          </cell>
          <cell r="AM30" t="str">
            <v xml:space="preserve"> </v>
          </cell>
        </row>
        <row r="31">
          <cell r="A31">
            <v>36831</v>
          </cell>
          <cell r="C31">
            <v>30</v>
          </cell>
          <cell r="E31">
            <v>0</v>
          </cell>
          <cell r="F31">
            <v>0.33510000000000001</v>
          </cell>
          <cell r="G31">
            <v>0</v>
          </cell>
          <cell r="H31">
            <v>0</v>
          </cell>
          <cell r="I31">
            <v>5.0000000000000001E-3</v>
          </cell>
          <cell r="J31">
            <v>0</v>
          </cell>
          <cell r="K31">
            <v>0</v>
          </cell>
          <cell r="L31">
            <v>1.0268456375838926</v>
          </cell>
          <cell r="M31">
            <v>0</v>
          </cell>
          <cell r="N31" t="str">
            <v xml:space="preserve"> </v>
          </cell>
          <cell r="P31">
            <v>0</v>
          </cell>
          <cell r="Q31">
            <v>0.53580000000000005</v>
          </cell>
          <cell r="R31">
            <v>0</v>
          </cell>
          <cell r="S31">
            <v>0</v>
          </cell>
          <cell r="T31">
            <v>6.0000000000000001E-3</v>
          </cell>
          <cell r="U31">
            <v>0</v>
          </cell>
          <cell r="V31">
            <v>0</v>
          </cell>
          <cell r="W31">
            <v>1.0268456375838926</v>
          </cell>
          <cell r="X31">
            <v>0</v>
          </cell>
          <cell r="Y31" t="str">
            <v xml:space="preserve"> </v>
          </cell>
          <cell r="AA31">
            <v>0.14499999999999999</v>
          </cell>
          <cell r="AB31">
            <v>0</v>
          </cell>
          <cell r="AC31">
            <v>0</v>
          </cell>
          <cell r="AD31" t="str">
            <v xml:space="preserve"> </v>
          </cell>
          <cell r="AF31">
            <v>1230000</v>
          </cell>
          <cell r="AG31">
            <v>0.23200000000000001</v>
          </cell>
          <cell r="AH31">
            <v>285.36</v>
          </cell>
          <cell r="AI31">
            <v>0</v>
          </cell>
          <cell r="AJ31">
            <v>1.7999999999999999E-2</v>
          </cell>
          <cell r="AK31">
            <v>0</v>
          </cell>
          <cell r="AL31">
            <v>285.36</v>
          </cell>
          <cell r="AM31" t="str">
            <v xml:space="preserve"> </v>
          </cell>
        </row>
        <row r="32">
          <cell r="A32">
            <v>36861</v>
          </cell>
          <cell r="C32">
            <v>31</v>
          </cell>
          <cell r="E32">
            <v>0</v>
          </cell>
          <cell r="F32">
            <v>0.33510000000000001</v>
          </cell>
          <cell r="G32">
            <v>0</v>
          </cell>
          <cell r="H32">
            <v>0</v>
          </cell>
          <cell r="I32">
            <v>5.0000000000000001E-3</v>
          </cell>
          <cell r="J32">
            <v>0</v>
          </cell>
          <cell r="K32">
            <v>0</v>
          </cell>
          <cell r="L32">
            <v>1.0268456375838926</v>
          </cell>
          <cell r="M32">
            <v>0</v>
          </cell>
          <cell r="N32">
            <v>0</v>
          </cell>
          <cell r="P32">
            <v>0</v>
          </cell>
          <cell r="Q32">
            <v>0.53580000000000005</v>
          </cell>
          <cell r="R32">
            <v>0</v>
          </cell>
          <cell r="S32">
            <v>0</v>
          </cell>
          <cell r="T32">
            <v>6.0000000000000001E-3</v>
          </cell>
          <cell r="U32">
            <v>0</v>
          </cell>
          <cell r="V32">
            <v>0</v>
          </cell>
          <cell r="W32">
            <v>1.0268456375838926</v>
          </cell>
          <cell r="X32">
            <v>0</v>
          </cell>
          <cell r="Y32">
            <v>0</v>
          </cell>
          <cell r="AA32">
            <v>0.14499999999999999</v>
          </cell>
          <cell r="AB32">
            <v>0</v>
          </cell>
          <cell r="AC32">
            <v>0</v>
          </cell>
          <cell r="AD32">
            <v>0</v>
          </cell>
          <cell r="AF32">
            <v>1271000</v>
          </cell>
          <cell r="AG32">
            <v>0.23200000000000001</v>
          </cell>
          <cell r="AH32">
            <v>294.87200000000001</v>
          </cell>
          <cell r="AI32">
            <v>0</v>
          </cell>
          <cell r="AJ32">
            <v>1.7999999999999999E-2</v>
          </cell>
          <cell r="AK32">
            <v>0</v>
          </cell>
          <cell r="AL32">
            <v>294.87200000000001</v>
          </cell>
          <cell r="AM32">
            <v>2330.44</v>
          </cell>
        </row>
        <row r="33">
          <cell r="A33">
            <v>36892</v>
          </cell>
          <cell r="C33">
            <v>31</v>
          </cell>
          <cell r="E33">
            <v>998082</v>
          </cell>
          <cell r="F33">
            <v>0.33510000000000001</v>
          </cell>
          <cell r="G33">
            <v>334.45727820000002</v>
          </cell>
          <cell r="H33">
            <v>998082</v>
          </cell>
          <cell r="I33">
            <v>5.0000000000000001E-3</v>
          </cell>
          <cell r="J33">
            <v>4.9904099999999998</v>
          </cell>
          <cell r="K33">
            <v>339.44768820000002</v>
          </cell>
          <cell r="L33">
            <v>1.0268456375838926</v>
          </cell>
          <cell r="M33">
            <v>348.5603778161074</v>
          </cell>
          <cell r="N33" t="str">
            <v xml:space="preserve"> </v>
          </cell>
          <cell r="P33">
            <v>999331.16395494365</v>
          </cell>
          <cell r="Q33">
            <v>0.53580000000000005</v>
          </cell>
          <cell r="R33">
            <v>535.44163764705877</v>
          </cell>
          <cell r="S33">
            <v>999331.16395494365</v>
          </cell>
          <cell r="T33">
            <v>6.0000000000000001E-3</v>
          </cell>
          <cell r="U33">
            <v>5.9959869837296615</v>
          </cell>
          <cell r="V33">
            <v>541.43762463078838</v>
          </cell>
          <cell r="W33">
            <v>1.0268456375838926</v>
          </cell>
          <cell r="X33">
            <v>555.97286287591021</v>
          </cell>
          <cell r="Y33" t="str">
            <v xml:space="preserve"> </v>
          </cell>
          <cell r="AA33">
            <v>0.14499999999999999</v>
          </cell>
          <cell r="AB33">
            <v>1000581.8913190925</v>
          </cell>
          <cell r="AC33">
            <v>145.08437424126842</v>
          </cell>
          <cell r="AD33" t="str">
            <v xml:space="preserve"> </v>
          </cell>
          <cell r="AF33">
            <v>1271000</v>
          </cell>
          <cell r="AG33">
            <v>0.23200000000000001</v>
          </cell>
          <cell r="AH33">
            <v>294.87200000000001</v>
          </cell>
          <cell r="AI33">
            <v>735588.15000000014</v>
          </cell>
          <cell r="AJ33">
            <v>1.7999999999999999E-2</v>
          </cell>
          <cell r="AK33">
            <v>13.240586700000001</v>
          </cell>
          <cell r="AL33">
            <v>308.11258670000001</v>
          </cell>
          <cell r="AM33" t="str">
            <v xml:space="preserve"> </v>
          </cell>
        </row>
        <row r="34">
          <cell r="A34">
            <v>36923</v>
          </cell>
          <cell r="C34">
            <v>28</v>
          </cell>
          <cell r="E34">
            <v>1308960</v>
          </cell>
          <cell r="F34">
            <v>0.33510000000000001</v>
          </cell>
          <cell r="G34">
            <v>438.632496</v>
          </cell>
          <cell r="H34">
            <v>1308960</v>
          </cell>
          <cell r="I34">
            <v>5.0000000000000001E-3</v>
          </cell>
          <cell r="J34">
            <v>6.5448000000000004</v>
          </cell>
          <cell r="K34">
            <v>445.17729600000001</v>
          </cell>
          <cell r="L34">
            <v>1.0268456375838926</v>
          </cell>
          <cell r="M34">
            <v>457.12836434899327</v>
          </cell>
          <cell r="N34" t="str">
            <v xml:space="preserve"> </v>
          </cell>
          <cell r="P34">
            <v>1310598.2478097621</v>
          </cell>
          <cell r="Q34">
            <v>0.53580000000000005</v>
          </cell>
          <cell r="R34">
            <v>702.21854117647058</v>
          </cell>
          <cell r="S34">
            <v>1310598.2478097621</v>
          </cell>
          <cell r="T34">
            <v>6.0000000000000001E-3</v>
          </cell>
          <cell r="U34">
            <v>7.8635894868585732</v>
          </cell>
          <cell r="V34">
            <v>710.08213066332917</v>
          </cell>
          <cell r="W34">
            <v>1.0268456375838926</v>
          </cell>
          <cell r="X34">
            <v>729.1447381979151</v>
          </cell>
          <cell r="Y34" t="str">
            <v xml:space="preserve"> </v>
          </cell>
          <cell r="AA34">
            <v>0.14499999999999999</v>
          </cell>
          <cell r="AB34">
            <v>1312238.5459922524</v>
          </cell>
          <cell r="AC34">
            <v>190.27458916887659</v>
          </cell>
          <cell r="AD34" t="str">
            <v xml:space="preserve"> </v>
          </cell>
          <cell r="AF34">
            <v>1148000</v>
          </cell>
          <cell r="AG34">
            <v>0.23200000000000001</v>
          </cell>
          <cell r="AH34">
            <v>266.33600000000001</v>
          </cell>
          <cell r="AI34">
            <v>664402.20000000007</v>
          </cell>
          <cell r="AJ34">
            <v>1.7999999999999999E-2</v>
          </cell>
          <cell r="AK34">
            <v>11.9592396</v>
          </cell>
          <cell r="AL34">
            <v>278.2952396</v>
          </cell>
          <cell r="AM34" t="str">
            <v xml:space="preserve"> </v>
          </cell>
        </row>
        <row r="35">
          <cell r="A35">
            <v>36951</v>
          </cell>
          <cell r="C35">
            <v>31</v>
          </cell>
          <cell r="E35">
            <v>1599840</v>
          </cell>
          <cell r="F35">
            <v>0.33510000000000001</v>
          </cell>
          <cell r="G35">
            <v>536.10638399999993</v>
          </cell>
          <cell r="H35">
            <v>1599840</v>
          </cell>
          <cell r="I35">
            <v>5.0000000000000001E-3</v>
          </cell>
          <cell r="J35">
            <v>7.9992000000000001</v>
          </cell>
          <cell r="K35">
            <v>544.10558399999991</v>
          </cell>
          <cell r="L35">
            <v>1.0268456375838926</v>
          </cell>
          <cell r="M35">
            <v>558.71244531543607</v>
          </cell>
          <cell r="N35" t="str">
            <v xml:space="preserve"> </v>
          </cell>
          <cell r="P35">
            <v>1601842.3028785982</v>
          </cell>
          <cell r="Q35">
            <v>0.53580000000000005</v>
          </cell>
          <cell r="R35">
            <v>858.26710588235301</v>
          </cell>
          <cell r="S35">
            <v>1601842.3028785982</v>
          </cell>
          <cell r="T35">
            <v>6.0000000000000001E-3</v>
          </cell>
          <cell r="U35">
            <v>9.6110538172715891</v>
          </cell>
          <cell r="V35">
            <v>867.87815969962458</v>
          </cell>
          <cell r="W35">
            <v>1.0268456375838926</v>
          </cell>
          <cell r="X35">
            <v>891.1769022418963</v>
          </cell>
          <cell r="Y35" t="str">
            <v xml:space="preserve"> </v>
          </cell>
          <cell r="AA35">
            <v>0.14499999999999999</v>
          </cell>
          <cell r="AB35">
            <v>1603847.1117683086</v>
          </cell>
          <cell r="AC35">
            <v>232.55783120640473</v>
          </cell>
          <cell r="AD35" t="str">
            <v xml:space="preserve"> </v>
          </cell>
          <cell r="AF35">
            <v>1271000</v>
          </cell>
          <cell r="AG35">
            <v>0.23200000000000001</v>
          </cell>
          <cell r="AH35">
            <v>294.87200000000001</v>
          </cell>
          <cell r="AI35">
            <v>735588.15000000014</v>
          </cell>
          <cell r="AJ35">
            <v>1.7999999999999999E-2</v>
          </cell>
          <cell r="AK35">
            <v>13.240586700000001</v>
          </cell>
          <cell r="AL35">
            <v>308.11258670000001</v>
          </cell>
          <cell r="AM35" t="str">
            <v xml:space="preserve"> </v>
          </cell>
        </row>
        <row r="36">
          <cell r="A36">
            <v>36982</v>
          </cell>
          <cell r="C36">
            <v>30</v>
          </cell>
          <cell r="E36">
            <v>1599840</v>
          </cell>
          <cell r="F36">
            <v>0.33510000000000001</v>
          </cell>
          <cell r="G36">
            <v>536.10638399999993</v>
          </cell>
          <cell r="H36">
            <v>1599840</v>
          </cell>
          <cell r="I36">
            <v>5.0000000000000001E-3</v>
          </cell>
          <cell r="J36">
            <v>7.9992000000000001</v>
          </cell>
          <cell r="K36">
            <v>544.10558399999991</v>
          </cell>
          <cell r="L36">
            <v>1.0268456375838926</v>
          </cell>
          <cell r="M36">
            <v>558.71244531543607</v>
          </cell>
          <cell r="N36" t="str">
            <v xml:space="preserve"> </v>
          </cell>
          <cell r="P36">
            <v>1601842.3028785982</v>
          </cell>
          <cell r="Q36">
            <v>0.53580000000000005</v>
          </cell>
          <cell r="R36">
            <v>858.26710588235301</v>
          </cell>
          <cell r="S36">
            <v>1601842.3028785982</v>
          </cell>
          <cell r="T36">
            <v>6.0000000000000001E-3</v>
          </cell>
          <cell r="U36">
            <v>9.6110538172715891</v>
          </cell>
          <cell r="V36">
            <v>867.87815969962458</v>
          </cell>
          <cell r="W36">
            <v>1.0268456375838926</v>
          </cell>
          <cell r="X36">
            <v>891.1769022418963</v>
          </cell>
          <cell r="Y36" t="str">
            <v xml:space="preserve"> </v>
          </cell>
          <cell r="AA36">
            <v>0.14499999999999999</v>
          </cell>
          <cell r="AB36">
            <v>1603847.1117683086</v>
          </cell>
          <cell r="AC36">
            <v>232.55783120640473</v>
          </cell>
          <cell r="AD36" t="str">
            <v xml:space="preserve"> </v>
          </cell>
          <cell r="AF36">
            <v>1230000</v>
          </cell>
          <cell r="AG36">
            <v>0.23200000000000001</v>
          </cell>
          <cell r="AH36">
            <v>285.36</v>
          </cell>
          <cell r="AI36">
            <v>711859.50000000012</v>
          </cell>
          <cell r="AJ36">
            <v>1.7999999999999999E-2</v>
          </cell>
          <cell r="AK36">
            <v>12.813471000000002</v>
          </cell>
          <cell r="AL36">
            <v>298.17347100000001</v>
          </cell>
          <cell r="AM36" t="str">
            <v xml:space="preserve"> </v>
          </cell>
        </row>
        <row r="37">
          <cell r="A37">
            <v>37012</v>
          </cell>
          <cell r="C37">
            <v>31</v>
          </cell>
          <cell r="E37">
            <v>3192690</v>
          </cell>
          <cell r="F37">
            <v>0.33510000000000001</v>
          </cell>
          <cell r="G37">
            <v>1069.8704190000001</v>
          </cell>
          <cell r="H37">
            <v>2092866.048</v>
          </cell>
          <cell r="I37">
            <v>5.0000000000000001E-3</v>
          </cell>
          <cell r="J37">
            <v>10.464330239999999</v>
          </cell>
          <cell r="K37">
            <v>1080.3347492400001</v>
          </cell>
          <cell r="L37">
            <v>1.0268456375838926</v>
          </cell>
          <cell r="M37">
            <v>1109.3370243873826</v>
          </cell>
          <cell r="N37" t="str">
            <v xml:space="preserve"> </v>
          </cell>
          <cell r="P37">
            <v>3192690</v>
          </cell>
          <cell r="Q37">
            <v>0.53580000000000005</v>
          </cell>
          <cell r="R37">
            <v>1710.6433020000002</v>
          </cell>
          <cell r="S37">
            <v>2095485.4047559449</v>
          </cell>
          <cell r="T37">
            <v>6.0000000000000001E-3</v>
          </cell>
          <cell r="U37">
            <v>12.57291242853567</v>
          </cell>
          <cell r="V37">
            <v>1723.2162144285357</v>
          </cell>
          <cell r="W37">
            <v>1.0268456375838926</v>
          </cell>
          <cell r="X37">
            <v>1769.4770523997715</v>
          </cell>
          <cell r="Y37" t="str">
            <v xml:space="preserve"> </v>
          </cell>
          <cell r="AA37">
            <v>0.14499999999999999</v>
          </cell>
          <cell r="AB37">
            <v>2503622</v>
          </cell>
          <cell r="AC37">
            <v>363.02519000000001</v>
          </cell>
          <cell r="AD37" t="str">
            <v xml:space="preserve"> </v>
          </cell>
          <cell r="AF37">
            <v>1271000</v>
          </cell>
          <cell r="AG37">
            <v>0.23200000000000001</v>
          </cell>
          <cell r="AH37">
            <v>294.87200000000001</v>
          </cell>
          <cell r="AI37">
            <v>735588.15000000014</v>
          </cell>
          <cell r="AJ37">
            <v>1.7999999999999999E-2</v>
          </cell>
          <cell r="AK37">
            <v>13.240586700000001</v>
          </cell>
          <cell r="AL37">
            <v>308.11258670000001</v>
          </cell>
          <cell r="AM37" t="str">
            <v xml:space="preserve"> </v>
          </cell>
        </row>
        <row r="38">
          <cell r="A38">
            <v>37043</v>
          </cell>
          <cell r="C38">
            <v>30</v>
          </cell>
          <cell r="E38">
            <v>3089700</v>
          </cell>
          <cell r="F38">
            <v>0.33510000000000001</v>
          </cell>
          <cell r="G38">
            <v>1035.3584699999999</v>
          </cell>
          <cell r="H38">
            <v>2025354.24</v>
          </cell>
          <cell r="I38">
            <v>5.0000000000000001E-3</v>
          </cell>
          <cell r="J38">
            <v>10.1267712</v>
          </cell>
          <cell r="K38">
            <v>1045.4852411999998</v>
          </cell>
          <cell r="L38">
            <v>1.0268456375838926</v>
          </cell>
          <cell r="M38">
            <v>1073.5519590845636</v>
          </cell>
          <cell r="N38" t="str">
            <v xml:space="preserve"> </v>
          </cell>
          <cell r="P38">
            <v>3089700</v>
          </cell>
          <cell r="Q38">
            <v>0.53580000000000005</v>
          </cell>
          <cell r="R38">
            <v>1655.4612600000003</v>
          </cell>
          <cell r="S38">
            <v>2027889.1013767209</v>
          </cell>
          <cell r="T38">
            <v>6.0000000000000001E-3</v>
          </cell>
          <cell r="U38">
            <v>12.167334608260326</v>
          </cell>
          <cell r="V38">
            <v>1667.6285946082605</v>
          </cell>
          <cell r="W38">
            <v>1.0268456375838926</v>
          </cell>
          <cell r="X38">
            <v>1712.3971474836501</v>
          </cell>
          <cell r="Y38" t="str">
            <v xml:space="preserve"> </v>
          </cell>
          <cell r="AA38">
            <v>0.14499999999999999</v>
          </cell>
          <cell r="AB38">
            <v>2422860</v>
          </cell>
          <cell r="AC38">
            <v>351.31469999999996</v>
          </cell>
          <cell r="AD38" t="str">
            <v xml:space="preserve"> </v>
          </cell>
          <cell r="AF38">
            <v>1230000</v>
          </cell>
          <cell r="AG38">
            <v>0.23200000000000001</v>
          </cell>
          <cell r="AH38">
            <v>285.36</v>
          </cell>
          <cell r="AI38">
            <v>711859.50000000023</v>
          </cell>
          <cell r="AJ38">
            <v>1.7999999999999999E-2</v>
          </cell>
          <cell r="AK38">
            <v>12.813471000000003</v>
          </cell>
          <cell r="AL38">
            <v>298.17347100000001</v>
          </cell>
          <cell r="AM38" t="str">
            <v xml:space="preserve"> </v>
          </cell>
        </row>
        <row r="39">
          <cell r="A39">
            <v>37073</v>
          </cell>
          <cell r="C39">
            <v>31</v>
          </cell>
          <cell r="E39">
            <v>3192690</v>
          </cell>
          <cell r="F39">
            <v>0.33510000000000001</v>
          </cell>
          <cell r="G39">
            <v>1069.8704190000001</v>
          </cell>
          <cell r="H39">
            <v>2092866.048</v>
          </cell>
          <cell r="I39">
            <v>5.0000000000000001E-3</v>
          </cell>
          <cell r="J39">
            <v>10.464330239999999</v>
          </cell>
          <cell r="K39">
            <v>1080.3347492400001</v>
          </cell>
          <cell r="L39">
            <v>1.0268456375838926</v>
          </cell>
          <cell r="M39">
            <v>1109.3370243873826</v>
          </cell>
          <cell r="N39" t="str">
            <v xml:space="preserve"> </v>
          </cell>
          <cell r="P39">
            <v>3192690</v>
          </cell>
          <cell r="Q39">
            <v>0.53580000000000005</v>
          </cell>
          <cell r="R39">
            <v>1710.6433020000002</v>
          </cell>
          <cell r="S39">
            <v>2095485.4047559449</v>
          </cell>
          <cell r="T39">
            <v>6.0000000000000001E-3</v>
          </cell>
          <cell r="U39">
            <v>12.57291242853567</v>
          </cell>
          <cell r="V39">
            <v>1723.2162144285357</v>
          </cell>
          <cell r="W39">
            <v>1.0268456375838926</v>
          </cell>
          <cell r="X39">
            <v>1769.4770523997715</v>
          </cell>
          <cell r="Y39" t="str">
            <v xml:space="preserve"> </v>
          </cell>
          <cell r="AA39">
            <v>0.14499999999999999</v>
          </cell>
          <cell r="AB39">
            <v>2503622</v>
          </cell>
          <cell r="AC39">
            <v>363.02519000000001</v>
          </cell>
          <cell r="AD39" t="str">
            <v xml:space="preserve"> </v>
          </cell>
          <cell r="AF39">
            <v>1271000</v>
          </cell>
          <cell r="AG39">
            <v>0.23200000000000001</v>
          </cell>
          <cell r="AH39">
            <v>294.87200000000001</v>
          </cell>
          <cell r="AI39">
            <v>735588.15000000014</v>
          </cell>
          <cell r="AJ39">
            <v>1.7999999999999999E-2</v>
          </cell>
          <cell r="AK39">
            <v>13.240586700000001</v>
          </cell>
          <cell r="AL39">
            <v>308.11258670000001</v>
          </cell>
          <cell r="AM39" t="str">
            <v xml:space="preserve"> </v>
          </cell>
        </row>
        <row r="40">
          <cell r="A40">
            <v>37104</v>
          </cell>
          <cell r="C40">
            <v>31</v>
          </cell>
          <cell r="E40">
            <v>3192690</v>
          </cell>
          <cell r="F40">
            <v>0.33510000000000001</v>
          </cell>
          <cell r="G40">
            <v>1069.8704190000001</v>
          </cell>
          <cell r="H40">
            <v>2092866.048</v>
          </cell>
          <cell r="I40">
            <v>5.0000000000000001E-3</v>
          </cell>
          <cell r="J40">
            <v>10.464330239999999</v>
          </cell>
          <cell r="K40">
            <v>1080.3347492400001</v>
          </cell>
          <cell r="L40">
            <v>1.0268456375838926</v>
          </cell>
          <cell r="M40">
            <v>1109.3370243873826</v>
          </cell>
          <cell r="N40" t="str">
            <v xml:space="preserve"> </v>
          </cell>
          <cell r="P40">
            <v>3192690</v>
          </cell>
          <cell r="Q40">
            <v>0.53580000000000005</v>
          </cell>
          <cell r="R40">
            <v>1710.6433020000002</v>
          </cell>
          <cell r="S40">
            <v>2095485.4047559449</v>
          </cell>
          <cell r="T40">
            <v>6.0000000000000001E-3</v>
          </cell>
          <cell r="U40">
            <v>12.57291242853567</v>
          </cell>
          <cell r="V40">
            <v>1723.2162144285357</v>
          </cell>
          <cell r="W40">
            <v>1.0268456375838926</v>
          </cell>
          <cell r="X40">
            <v>1769.4770523997715</v>
          </cell>
          <cell r="Y40" t="str">
            <v xml:space="preserve"> </v>
          </cell>
          <cell r="AA40">
            <v>0.14499999999999999</v>
          </cell>
          <cell r="AB40">
            <v>2503622</v>
          </cell>
          <cell r="AC40">
            <v>363.02519000000001</v>
          </cell>
          <cell r="AD40" t="str">
            <v xml:space="preserve"> </v>
          </cell>
          <cell r="AF40">
            <v>1271000</v>
          </cell>
          <cell r="AG40">
            <v>0.23200000000000001</v>
          </cell>
          <cell r="AH40">
            <v>294.87200000000001</v>
          </cell>
          <cell r="AI40">
            <v>735588.15000000014</v>
          </cell>
          <cell r="AJ40">
            <v>1.7999999999999999E-2</v>
          </cell>
          <cell r="AK40">
            <v>13.240586700000001</v>
          </cell>
          <cell r="AL40">
            <v>308.11258670000001</v>
          </cell>
          <cell r="AM40" t="str">
            <v xml:space="preserve"> </v>
          </cell>
        </row>
        <row r="41">
          <cell r="A41">
            <v>37135</v>
          </cell>
          <cell r="C41">
            <v>30</v>
          </cell>
          <cell r="E41">
            <v>3089700</v>
          </cell>
          <cell r="F41">
            <v>0.33510000000000001</v>
          </cell>
          <cell r="G41">
            <v>1035.3584699999999</v>
          </cell>
          <cell r="H41">
            <v>2025354.24</v>
          </cell>
          <cell r="I41">
            <v>5.0000000000000001E-3</v>
          </cell>
          <cell r="J41">
            <v>10.1267712</v>
          </cell>
          <cell r="K41">
            <v>1045.4852411999998</v>
          </cell>
          <cell r="L41">
            <v>1.0268456375838926</v>
          </cell>
          <cell r="M41">
            <v>1073.5519590845636</v>
          </cell>
          <cell r="N41" t="str">
            <v xml:space="preserve"> </v>
          </cell>
          <cell r="P41">
            <v>3089700</v>
          </cell>
          <cell r="Q41">
            <v>0.53580000000000005</v>
          </cell>
          <cell r="R41">
            <v>1655.4612600000003</v>
          </cell>
          <cell r="S41">
            <v>2027889.1013767209</v>
          </cell>
          <cell r="T41">
            <v>6.0000000000000001E-3</v>
          </cell>
          <cell r="U41">
            <v>12.167334608260326</v>
          </cell>
          <cell r="V41">
            <v>1667.6285946082605</v>
          </cell>
          <cell r="W41">
            <v>1.0268456375838926</v>
          </cell>
          <cell r="X41">
            <v>1712.3971474836501</v>
          </cell>
          <cell r="Y41" t="str">
            <v xml:space="preserve"> </v>
          </cell>
          <cell r="AA41">
            <v>0.14499999999999999</v>
          </cell>
          <cell r="AB41">
            <v>2422860</v>
          </cell>
          <cell r="AC41">
            <v>351.31469999999996</v>
          </cell>
          <cell r="AD41" t="str">
            <v xml:space="preserve"> </v>
          </cell>
          <cell r="AF41">
            <v>1230000</v>
          </cell>
          <cell r="AG41">
            <v>0.23200000000000001</v>
          </cell>
          <cell r="AH41">
            <v>285.36</v>
          </cell>
          <cell r="AI41">
            <v>711859.50000000023</v>
          </cell>
          <cell r="AJ41">
            <v>1.7999999999999999E-2</v>
          </cell>
          <cell r="AK41">
            <v>12.813471000000003</v>
          </cell>
          <cell r="AL41">
            <v>298.17347100000001</v>
          </cell>
          <cell r="AM41" t="str">
            <v xml:space="preserve"> </v>
          </cell>
        </row>
        <row r="42">
          <cell r="A42">
            <v>37165</v>
          </cell>
          <cell r="C42">
            <v>31</v>
          </cell>
          <cell r="E42">
            <v>3192690</v>
          </cell>
          <cell r="F42">
            <v>0.33510000000000001</v>
          </cell>
          <cell r="G42">
            <v>1069.8704190000001</v>
          </cell>
          <cell r="H42">
            <v>2092866.048</v>
          </cell>
          <cell r="I42">
            <v>5.0000000000000001E-3</v>
          </cell>
          <cell r="J42">
            <v>10.464330239999999</v>
          </cell>
          <cell r="K42">
            <v>1080.3347492400001</v>
          </cell>
          <cell r="L42">
            <v>1.0268456375838926</v>
          </cell>
          <cell r="M42">
            <v>1109.3370243873826</v>
          </cell>
          <cell r="N42" t="str">
            <v xml:space="preserve"> </v>
          </cell>
          <cell r="P42">
            <v>3192690</v>
          </cell>
          <cell r="Q42">
            <v>0.53580000000000005</v>
          </cell>
          <cell r="R42">
            <v>1710.6433020000002</v>
          </cell>
          <cell r="S42">
            <v>2095485.4047559449</v>
          </cell>
          <cell r="T42">
            <v>6.0000000000000001E-3</v>
          </cell>
          <cell r="U42">
            <v>12.57291242853567</v>
          </cell>
          <cell r="V42">
            <v>1723.2162144285357</v>
          </cell>
          <cell r="W42">
            <v>1.0268456375838926</v>
          </cell>
          <cell r="X42">
            <v>1769.4770523997715</v>
          </cell>
          <cell r="Y42" t="str">
            <v xml:space="preserve"> </v>
          </cell>
          <cell r="AA42">
            <v>0.14499999999999999</v>
          </cell>
          <cell r="AB42">
            <v>2503622</v>
          </cell>
          <cell r="AC42">
            <v>363.02519000000001</v>
          </cell>
          <cell r="AD42" t="str">
            <v xml:space="preserve"> </v>
          </cell>
          <cell r="AF42">
            <v>1271000</v>
          </cell>
          <cell r="AG42">
            <v>0.23200000000000001</v>
          </cell>
          <cell r="AH42">
            <v>294.87200000000001</v>
          </cell>
          <cell r="AI42">
            <v>735588.15000000014</v>
          </cell>
          <cell r="AJ42">
            <v>1.7999999999999999E-2</v>
          </cell>
          <cell r="AK42">
            <v>13.240586700000001</v>
          </cell>
          <cell r="AL42">
            <v>308.11258670000001</v>
          </cell>
          <cell r="AM42" t="str">
            <v xml:space="preserve"> </v>
          </cell>
        </row>
        <row r="43">
          <cell r="A43">
            <v>37196</v>
          </cell>
          <cell r="C43">
            <v>30</v>
          </cell>
          <cell r="E43">
            <v>3089700</v>
          </cell>
          <cell r="F43">
            <v>0.33510000000000001</v>
          </cell>
          <cell r="G43">
            <v>1035.3584699999999</v>
          </cell>
          <cell r="H43">
            <v>2025354.24</v>
          </cell>
          <cell r="I43">
            <v>5.0000000000000001E-3</v>
          </cell>
          <cell r="J43">
            <v>10.1267712</v>
          </cell>
          <cell r="K43">
            <v>1045.4852411999998</v>
          </cell>
          <cell r="L43">
            <v>1.0508318592789931</v>
          </cell>
          <cell r="M43">
            <v>1098.6291998589425</v>
          </cell>
          <cell r="N43" t="str">
            <v xml:space="preserve"> </v>
          </cell>
          <cell r="P43">
            <v>3089700</v>
          </cell>
          <cell r="Q43">
            <v>0.53580000000000005</v>
          </cell>
          <cell r="R43">
            <v>1655.4612600000003</v>
          </cell>
          <cell r="S43">
            <v>2027889.1013767209</v>
          </cell>
          <cell r="T43">
            <v>6.0000000000000001E-3</v>
          </cell>
          <cell r="U43">
            <v>12.167334608260326</v>
          </cell>
          <cell r="V43">
            <v>1667.6285946082605</v>
          </cell>
          <cell r="W43">
            <v>1.0508318592789931</v>
          </cell>
          <cell r="X43">
            <v>1752.3972566590128</v>
          </cell>
          <cell r="Y43" t="str">
            <v xml:space="preserve"> </v>
          </cell>
          <cell r="AA43">
            <v>0.14499999999999999</v>
          </cell>
          <cell r="AB43">
            <v>2422860</v>
          </cell>
          <cell r="AC43">
            <v>351.31469999999996</v>
          </cell>
          <cell r="AD43" t="str">
            <v xml:space="preserve"> </v>
          </cell>
          <cell r="AF43">
            <v>1230000</v>
          </cell>
          <cell r="AG43">
            <v>0.23200000000000001</v>
          </cell>
          <cell r="AH43">
            <v>285.36</v>
          </cell>
          <cell r="AI43">
            <v>711859.50000000023</v>
          </cell>
          <cell r="AJ43">
            <v>1.7999999999999999E-2</v>
          </cell>
          <cell r="AK43">
            <v>12.813471000000003</v>
          </cell>
          <cell r="AL43">
            <v>298.17347100000001</v>
          </cell>
          <cell r="AM43" t="str">
            <v xml:space="preserve"> </v>
          </cell>
        </row>
        <row r="44">
          <cell r="A44">
            <v>37226</v>
          </cell>
          <cell r="C44">
            <v>31</v>
          </cell>
          <cell r="E44">
            <v>3192690</v>
          </cell>
          <cell r="F44">
            <v>0.33510000000000001</v>
          </cell>
          <cell r="G44">
            <v>1069.8704190000001</v>
          </cell>
          <cell r="H44">
            <v>2092866.048</v>
          </cell>
          <cell r="I44">
            <v>5.0000000000000001E-3</v>
          </cell>
          <cell r="J44">
            <v>10.464330239999999</v>
          </cell>
          <cell r="K44">
            <v>1080.3347492400001</v>
          </cell>
          <cell r="L44">
            <v>1.0508318592789931</v>
          </cell>
          <cell r="M44">
            <v>1135.2501731875741</v>
          </cell>
          <cell r="N44">
            <v>10741.445021561147</v>
          </cell>
          <cell r="P44">
            <v>3192690</v>
          </cell>
          <cell r="Q44">
            <v>0.53580000000000005</v>
          </cell>
          <cell r="R44">
            <v>1710.6433020000002</v>
          </cell>
          <cell r="S44">
            <v>2095485.4047559449</v>
          </cell>
          <cell r="T44">
            <v>6.0000000000000001E-3</v>
          </cell>
          <cell r="U44">
            <v>12.57291242853567</v>
          </cell>
          <cell r="V44">
            <v>1723.2162144285357</v>
          </cell>
          <cell r="W44">
            <v>1.0508318592789931</v>
          </cell>
          <cell r="X44">
            <v>1810.8104985476464</v>
          </cell>
          <cell r="Y44">
            <v>17133.381665330664</v>
          </cell>
          <cell r="AA44">
            <v>0.14499999999999999</v>
          </cell>
          <cell r="AB44">
            <v>2503622</v>
          </cell>
          <cell r="AC44">
            <v>363.02519000000001</v>
          </cell>
          <cell r="AD44">
            <v>3669.5446758229541</v>
          </cell>
          <cell r="AF44">
            <v>1271000</v>
          </cell>
          <cell r="AG44">
            <v>0.23200000000000001</v>
          </cell>
          <cell r="AH44">
            <v>294.87200000000001</v>
          </cell>
          <cell r="AI44">
            <v>735588.15000000014</v>
          </cell>
          <cell r="AJ44">
            <v>1.7999999999999999E-2</v>
          </cell>
          <cell r="AK44">
            <v>13.240586700000001</v>
          </cell>
          <cell r="AL44">
            <v>308.11258670000001</v>
          </cell>
          <cell r="AM44">
            <v>3627.7772305000003</v>
          </cell>
        </row>
        <row r="45">
          <cell r="A45">
            <v>37257</v>
          </cell>
          <cell r="C45">
            <v>31</v>
          </cell>
          <cell r="E45">
            <v>3192690</v>
          </cell>
          <cell r="F45">
            <v>0.33510000000000001</v>
          </cell>
          <cell r="G45">
            <v>1069.8704190000001</v>
          </cell>
          <cell r="H45">
            <v>2092866.048</v>
          </cell>
          <cell r="I45">
            <v>5.0000000000000001E-3</v>
          </cell>
          <cell r="J45">
            <v>10.464330239999999</v>
          </cell>
          <cell r="K45">
            <v>1080.3347492400001</v>
          </cell>
          <cell r="L45">
            <v>1.0508318592789931</v>
          </cell>
          <cell r="M45">
            <v>1135.2501731875741</v>
          </cell>
          <cell r="N45" t="str">
            <v xml:space="preserve"> </v>
          </cell>
          <cell r="P45">
            <v>3192690</v>
          </cell>
          <cell r="Q45">
            <v>0.53580000000000005</v>
          </cell>
          <cell r="R45">
            <v>1710.6433020000002</v>
          </cell>
          <cell r="S45">
            <v>2095485.4047559449</v>
          </cell>
          <cell r="T45">
            <v>6.0000000000000001E-3</v>
          </cell>
          <cell r="U45">
            <v>12.57291242853567</v>
          </cell>
          <cell r="V45">
            <v>1723.2162144285357</v>
          </cell>
          <cell r="W45">
            <v>1.0508318592789931</v>
          </cell>
          <cell r="X45">
            <v>1810.8104985476464</v>
          </cell>
          <cell r="Y45" t="str">
            <v xml:space="preserve"> </v>
          </cell>
          <cell r="AA45">
            <v>0.14499999999999999</v>
          </cell>
          <cell r="AB45">
            <v>2503622</v>
          </cell>
          <cell r="AC45">
            <v>363.02519000000001</v>
          </cell>
          <cell r="AD45" t="str">
            <v xml:space="preserve"> </v>
          </cell>
          <cell r="AF45">
            <v>1271000</v>
          </cell>
          <cell r="AG45">
            <v>0.23200000000000001</v>
          </cell>
          <cell r="AH45">
            <v>294.87200000000001</v>
          </cell>
          <cell r="AI45">
            <v>735588.15000000014</v>
          </cell>
          <cell r="AJ45">
            <v>1.7999999999999999E-2</v>
          </cell>
          <cell r="AK45">
            <v>13.240586700000001</v>
          </cell>
          <cell r="AL45">
            <v>308.11258670000001</v>
          </cell>
          <cell r="AM45" t="str">
            <v xml:space="preserve"> </v>
          </cell>
        </row>
        <row r="46">
          <cell r="A46">
            <v>37288</v>
          </cell>
          <cell r="C46">
            <v>28</v>
          </cell>
          <cell r="E46">
            <v>2883720</v>
          </cell>
          <cell r="F46">
            <v>0.33510000000000001</v>
          </cell>
          <cell r="G46">
            <v>966.33457200000009</v>
          </cell>
          <cell r="H46">
            <v>1890330.6240000003</v>
          </cell>
          <cell r="I46">
            <v>5.0000000000000001E-3</v>
          </cell>
          <cell r="J46">
            <v>9.4516531200000014</v>
          </cell>
          <cell r="K46">
            <v>975.78622512000004</v>
          </cell>
          <cell r="L46">
            <v>1.0508318592789931</v>
          </cell>
          <cell r="M46">
            <v>1025.3872532016799</v>
          </cell>
          <cell r="N46" t="str">
            <v xml:space="preserve"> </v>
          </cell>
          <cell r="P46">
            <v>2883720</v>
          </cell>
          <cell r="Q46">
            <v>0.53580000000000005</v>
          </cell>
          <cell r="R46">
            <v>1545.0971760000002</v>
          </cell>
          <cell r="S46">
            <v>1892696.4946182731</v>
          </cell>
          <cell r="T46">
            <v>6.0000000000000001E-3</v>
          </cell>
          <cell r="U46">
            <v>11.356178967709639</v>
          </cell>
          <cell r="V46">
            <v>1556.4533549677099</v>
          </cell>
          <cell r="W46">
            <v>1.0508318592789931</v>
          </cell>
          <cell r="X46">
            <v>1635.5707728817451</v>
          </cell>
          <cell r="Y46" t="str">
            <v xml:space="preserve"> </v>
          </cell>
          <cell r="AA46">
            <v>0.14499999999999999</v>
          </cell>
          <cell r="AB46">
            <v>2261336</v>
          </cell>
          <cell r="AC46">
            <v>327.89371999999997</v>
          </cell>
          <cell r="AD46" t="str">
            <v xml:space="preserve"> </v>
          </cell>
          <cell r="AF46">
            <v>1148000</v>
          </cell>
          <cell r="AG46">
            <v>0.23200000000000001</v>
          </cell>
          <cell r="AH46">
            <v>266.33600000000001</v>
          </cell>
          <cell r="AI46">
            <v>664402.20000000019</v>
          </cell>
          <cell r="AJ46">
            <v>1.7999999999999999E-2</v>
          </cell>
          <cell r="AK46">
            <v>11.959239600000002</v>
          </cell>
          <cell r="AL46">
            <v>278.2952396</v>
          </cell>
          <cell r="AM46" t="str">
            <v xml:space="preserve"> </v>
          </cell>
        </row>
        <row r="47">
          <cell r="A47">
            <v>37316</v>
          </cell>
          <cell r="C47">
            <v>31</v>
          </cell>
          <cell r="E47">
            <v>3192690</v>
          </cell>
          <cell r="F47">
            <v>0.33510000000000001</v>
          </cell>
          <cell r="G47">
            <v>1069.8704190000001</v>
          </cell>
          <cell r="H47">
            <v>2092866.048</v>
          </cell>
          <cell r="I47">
            <v>5.0000000000000001E-3</v>
          </cell>
          <cell r="J47">
            <v>10.464330239999999</v>
          </cell>
          <cell r="K47">
            <v>1080.3347492400001</v>
          </cell>
          <cell r="L47">
            <v>1.0508318592789931</v>
          </cell>
          <cell r="M47">
            <v>1135.2501731875741</v>
          </cell>
          <cell r="N47" t="str">
            <v xml:space="preserve"> </v>
          </cell>
          <cell r="P47">
            <v>3192690</v>
          </cell>
          <cell r="Q47">
            <v>0.53580000000000005</v>
          </cell>
          <cell r="R47">
            <v>1710.6433020000002</v>
          </cell>
          <cell r="S47">
            <v>2095485.4047559449</v>
          </cell>
          <cell r="T47">
            <v>6.0000000000000001E-3</v>
          </cell>
          <cell r="U47">
            <v>12.57291242853567</v>
          </cell>
          <cell r="V47">
            <v>1723.2162144285357</v>
          </cell>
          <cell r="W47">
            <v>1.0508318592789931</v>
          </cell>
          <cell r="X47">
            <v>1810.8104985476464</v>
          </cell>
          <cell r="Y47" t="str">
            <v xml:space="preserve"> </v>
          </cell>
          <cell r="AA47">
            <v>0.14499999999999999</v>
          </cell>
          <cell r="AB47">
            <v>2503622</v>
          </cell>
          <cell r="AC47">
            <v>363.02519000000001</v>
          </cell>
          <cell r="AD47" t="str">
            <v xml:space="preserve"> </v>
          </cell>
          <cell r="AF47">
            <v>1271000</v>
          </cell>
          <cell r="AG47">
            <v>0.23200000000000001</v>
          </cell>
          <cell r="AH47">
            <v>294.87200000000001</v>
          </cell>
          <cell r="AI47">
            <v>735588.15000000014</v>
          </cell>
          <cell r="AJ47">
            <v>1.7999999999999999E-2</v>
          </cell>
          <cell r="AK47">
            <v>13.240586700000001</v>
          </cell>
          <cell r="AL47">
            <v>308.11258670000001</v>
          </cell>
          <cell r="AM47" t="str">
            <v xml:space="preserve"> </v>
          </cell>
        </row>
        <row r="48">
          <cell r="A48">
            <v>37347</v>
          </cell>
          <cell r="C48">
            <v>30</v>
          </cell>
          <cell r="E48">
            <v>3089700</v>
          </cell>
          <cell r="F48">
            <v>0.33510000000000001</v>
          </cell>
          <cell r="G48">
            <v>1035.3584699999999</v>
          </cell>
          <cell r="H48">
            <v>2025354.24</v>
          </cell>
          <cell r="I48">
            <v>5.0000000000000001E-3</v>
          </cell>
          <cell r="J48">
            <v>10.1267712</v>
          </cell>
          <cell r="K48">
            <v>1045.4852411999998</v>
          </cell>
          <cell r="L48">
            <v>1.0508318592789931</v>
          </cell>
          <cell r="M48">
            <v>1098.6291998589425</v>
          </cell>
          <cell r="N48" t="str">
            <v xml:space="preserve"> </v>
          </cell>
          <cell r="P48">
            <v>3089700</v>
          </cell>
          <cell r="Q48">
            <v>0.53580000000000005</v>
          </cell>
          <cell r="R48">
            <v>1655.4612600000003</v>
          </cell>
          <cell r="S48">
            <v>2027889.1013767209</v>
          </cell>
          <cell r="T48">
            <v>6.0000000000000001E-3</v>
          </cell>
          <cell r="U48">
            <v>12.167334608260326</v>
          </cell>
          <cell r="V48">
            <v>1667.6285946082605</v>
          </cell>
          <cell r="W48">
            <v>1.0508318592789931</v>
          </cell>
          <cell r="X48">
            <v>1752.3972566590128</v>
          </cell>
          <cell r="Y48" t="str">
            <v xml:space="preserve"> </v>
          </cell>
          <cell r="AA48">
            <v>0.14499999999999999</v>
          </cell>
          <cell r="AB48">
            <v>2422860</v>
          </cell>
          <cell r="AC48">
            <v>351.31469999999996</v>
          </cell>
          <cell r="AD48" t="str">
            <v xml:space="preserve"> </v>
          </cell>
          <cell r="AF48">
            <v>1230000</v>
          </cell>
          <cell r="AG48">
            <v>0.23200000000000001</v>
          </cell>
          <cell r="AH48">
            <v>285.36</v>
          </cell>
          <cell r="AI48">
            <v>711859.50000000023</v>
          </cell>
          <cell r="AJ48">
            <v>1.7999999999999999E-2</v>
          </cell>
          <cell r="AK48">
            <v>12.813471000000003</v>
          </cell>
          <cell r="AL48">
            <v>298.17347100000001</v>
          </cell>
          <cell r="AM48" t="str">
            <v xml:space="preserve"> </v>
          </cell>
        </row>
        <row r="49">
          <cell r="A49">
            <v>37377</v>
          </cell>
          <cell r="C49">
            <v>31</v>
          </cell>
          <cell r="E49">
            <v>3192690</v>
          </cell>
          <cell r="F49">
            <v>0.33510000000000001</v>
          </cell>
          <cell r="G49">
            <v>1069.8704190000001</v>
          </cell>
          <cell r="H49">
            <v>2092866.048</v>
          </cell>
          <cell r="I49">
            <v>5.0000000000000001E-3</v>
          </cell>
          <cell r="J49">
            <v>10.464330239999999</v>
          </cell>
          <cell r="K49">
            <v>1080.3347492400001</v>
          </cell>
          <cell r="L49">
            <v>1.0508318592789931</v>
          </cell>
          <cell r="M49">
            <v>1135.2501731875741</v>
          </cell>
          <cell r="N49" t="str">
            <v xml:space="preserve"> </v>
          </cell>
          <cell r="P49">
            <v>3192690</v>
          </cell>
          <cell r="Q49">
            <v>0.53580000000000005</v>
          </cell>
          <cell r="R49">
            <v>1710.6433020000002</v>
          </cell>
          <cell r="S49">
            <v>2095485.4047559449</v>
          </cell>
          <cell r="T49">
            <v>6.0000000000000001E-3</v>
          </cell>
          <cell r="U49">
            <v>12.57291242853567</v>
          </cell>
          <cell r="V49">
            <v>1723.2162144285357</v>
          </cell>
          <cell r="W49">
            <v>1.0508318592789931</v>
          </cell>
          <cell r="X49">
            <v>1810.8104985476464</v>
          </cell>
          <cell r="Y49" t="str">
            <v xml:space="preserve"> </v>
          </cell>
          <cell r="AA49">
            <v>0.14499999999999999</v>
          </cell>
          <cell r="AB49">
            <v>2503622</v>
          </cell>
          <cell r="AC49">
            <v>363.02519000000001</v>
          </cell>
          <cell r="AD49" t="str">
            <v xml:space="preserve"> </v>
          </cell>
          <cell r="AF49">
            <v>1271000</v>
          </cell>
          <cell r="AG49">
            <v>0.23200000000000001</v>
          </cell>
          <cell r="AH49">
            <v>294.87200000000001</v>
          </cell>
          <cell r="AI49">
            <v>735588.15000000014</v>
          </cell>
          <cell r="AJ49">
            <v>1.7999999999999999E-2</v>
          </cell>
          <cell r="AK49">
            <v>13.240586700000001</v>
          </cell>
          <cell r="AL49">
            <v>308.11258670000001</v>
          </cell>
          <cell r="AM49" t="str">
            <v xml:space="preserve"> </v>
          </cell>
        </row>
        <row r="50">
          <cell r="A50">
            <v>37408</v>
          </cell>
          <cell r="C50">
            <v>30</v>
          </cell>
          <cell r="E50">
            <v>3089700</v>
          </cell>
          <cell r="F50">
            <v>0.33510000000000001</v>
          </cell>
          <cell r="G50">
            <v>1035.3584699999999</v>
          </cell>
          <cell r="H50">
            <v>2025354.24</v>
          </cell>
          <cell r="I50">
            <v>5.0000000000000001E-3</v>
          </cell>
          <cell r="J50">
            <v>10.1267712</v>
          </cell>
          <cell r="K50">
            <v>1045.4852411999998</v>
          </cell>
          <cell r="L50">
            <v>1.0508318592789931</v>
          </cell>
          <cell r="M50">
            <v>1098.6291998589425</v>
          </cell>
          <cell r="N50" t="str">
            <v xml:space="preserve"> </v>
          </cell>
          <cell r="P50">
            <v>3089700</v>
          </cell>
          <cell r="Q50">
            <v>0.53580000000000005</v>
          </cell>
          <cell r="R50">
            <v>1655.4612600000003</v>
          </cell>
          <cell r="S50">
            <v>2027889.1013767209</v>
          </cell>
          <cell r="T50">
            <v>6.0000000000000001E-3</v>
          </cell>
          <cell r="U50">
            <v>12.167334608260326</v>
          </cell>
          <cell r="V50">
            <v>1667.6285946082605</v>
          </cell>
          <cell r="W50">
            <v>1.0508318592789931</v>
          </cell>
          <cell r="X50">
            <v>1752.3972566590128</v>
          </cell>
          <cell r="Y50" t="str">
            <v xml:space="preserve"> </v>
          </cell>
          <cell r="AA50">
            <v>0.14499999999999999</v>
          </cell>
          <cell r="AB50">
            <v>2422860</v>
          </cell>
          <cell r="AC50">
            <v>351.31469999999996</v>
          </cell>
          <cell r="AD50" t="str">
            <v xml:space="preserve"> </v>
          </cell>
          <cell r="AF50">
            <v>1230000</v>
          </cell>
          <cell r="AG50">
            <v>0.23200000000000001</v>
          </cell>
          <cell r="AH50">
            <v>285.36</v>
          </cell>
          <cell r="AI50">
            <v>711859.50000000023</v>
          </cell>
          <cell r="AJ50">
            <v>1.7999999999999999E-2</v>
          </cell>
          <cell r="AK50">
            <v>12.813471000000003</v>
          </cell>
          <cell r="AL50">
            <v>298.17347100000001</v>
          </cell>
          <cell r="AM50" t="str">
            <v xml:space="preserve"> </v>
          </cell>
        </row>
        <row r="51">
          <cell r="A51">
            <v>37438</v>
          </cell>
          <cell r="C51">
            <v>31</v>
          </cell>
          <cell r="E51">
            <v>3192690</v>
          </cell>
          <cell r="F51">
            <v>0.33510000000000001</v>
          </cell>
          <cell r="G51">
            <v>1069.8704190000001</v>
          </cell>
          <cell r="H51">
            <v>2092866.048</v>
          </cell>
          <cell r="I51">
            <v>5.0000000000000001E-3</v>
          </cell>
          <cell r="J51">
            <v>10.464330239999999</v>
          </cell>
          <cell r="K51">
            <v>1080.3347492400001</v>
          </cell>
          <cell r="L51">
            <v>1.0508318592789931</v>
          </cell>
          <cell r="M51">
            <v>1135.2501731875741</v>
          </cell>
          <cell r="N51" t="str">
            <v xml:space="preserve"> </v>
          </cell>
          <cell r="P51">
            <v>3192690</v>
          </cell>
          <cell r="Q51">
            <v>0.53580000000000005</v>
          </cell>
          <cell r="R51">
            <v>1710.6433020000002</v>
          </cell>
          <cell r="S51">
            <v>2095485.4047559449</v>
          </cell>
          <cell r="T51">
            <v>6.0000000000000001E-3</v>
          </cell>
          <cell r="U51">
            <v>12.57291242853567</v>
          </cell>
          <cell r="V51">
            <v>1723.2162144285357</v>
          </cell>
          <cell r="W51">
            <v>1.0508318592789931</v>
          </cell>
          <cell r="X51">
            <v>1810.8104985476464</v>
          </cell>
          <cell r="Y51" t="str">
            <v xml:space="preserve"> </v>
          </cell>
          <cell r="AA51">
            <v>0.14499999999999999</v>
          </cell>
          <cell r="AB51">
            <v>2503622</v>
          </cell>
          <cell r="AC51">
            <v>363.02519000000001</v>
          </cell>
          <cell r="AD51" t="str">
            <v xml:space="preserve"> </v>
          </cell>
          <cell r="AF51">
            <v>1271000</v>
          </cell>
          <cell r="AG51">
            <v>0.23200000000000001</v>
          </cell>
          <cell r="AH51">
            <v>294.87200000000001</v>
          </cell>
          <cell r="AI51">
            <v>735588.15000000014</v>
          </cell>
          <cell r="AJ51">
            <v>1.7999999999999999E-2</v>
          </cell>
          <cell r="AK51">
            <v>13.240586700000001</v>
          </cell>
          <cell r="AL51">
            <v>308.11258670000001</v>
          </cell>
          <cell r="AM51" t="str">
            <v xml:space="preserve"> </v>
          </cell>
        </row>
        <row r="52">
          <cell r="A52">
            <v>37469</v>
          </cell>
          <cell r="C52">
            <v>31</v>
          </cell>
          <cell r="E52">
            <v>3192690</v>
          </cell>
          <cell r="F52">
            <v>0.33510000000000001</v>
          </cell>
          <cell r="G52">
            <v>1069.8704190000001</v>
          </cell>
          <cell r="H52">
            <v>2092866.048</v>
          </cell>
          <cell r="I52">
            <v>5.0000000000000001E-3</v>
          </cell>
          <cell r="J52">
            <v>10.464330239999999</v>
          </cell>
          <cell r="K52">
            <v>1080.3347492400001</v>
          </cell>
          <cell r="L52">
            <v>1.0508318592789931</v>
          </cell>
          <cell r="M52">
            <v>1135.2501731875741</v>
          </cell>
          <cell r="N52" t="str">
            <v xml:space="preserve"> </v>
          </cell>
          <cell r="P52">
            <v>3192690</v>
          </cell>
          <cell r="Q52">
            <v>0.53580000000000005</v>
          </cell>
          <cell r="R52">
            <v>1710.6433020000002</v>
          </cell>
          <cell r="S52">
            <v>2095485.4047559449</v>
          </cell>
          <cell r="T52">
            <v>6.0000000000000001E-3</v>
          </cell>
          <cell r="U52">
            <v>12.57291242853567</v>
          </cell>
          <cell r="V52">
            <v>1723.2162144285357</v>
          </cell>
          <cell r="W52">
            <v>1.0508318592789931</v>
          </cell>
          <cell r="X52">
            <v>1810.8104985476464</v>
          </cell>
          <cell r="Y52" t="str">
            <v xml:space="preserve"> </v>
          </cell>
          <cell r="AA52">
            <v>0.14499999999999999</v>
          </cell>
          <cell r="AB52">
            <v>2503622</v>
          </cell>
          <cell r="AC52">
            <v>363.02519000000001</v>
          </cell>
          <cell r="AD52" t="str">
            <v xml:space="preserve"> </v>
          </cell>
          <cell r="AF52">
            <v>1271000</v>
          </cell>
          <cell r="AG52">
            <v>0.23200000000000001</v>
          </cell>
          <cell r="AH52">
            <v>294.87200000000001</v>
          </cell>
          <cell r="AI52">
            <v>735588.15000000014</v>
          </cell>
          <cell r="AJ52">
            <v>1.7999999999999999E-2</v>
          </cell>
          <cell r="AK52">
            <v>13.240586700000001</v>
          </cell>
          <cell r="AL52">
            <v>308.11258670000001</v>
          </cell>
          <cell r="AM52" t="str">
            <v xml:space="preserve"> </v>
          </cell>
        </row>
        <row r="53">
          <cell r="A53">
            <v>37500</v>
          </cell>
          <cell r="C53">
            <v>30</v>
          </cell>
          <cell r="E53">
            <v>3089700</v>
          </cell>
          <cell r="F53">
            <v>0.33510000000000001</v>
          </cell>
          <cell r="G53">
            <v>1035.3584699999999</v>
          </cell>
          <cell r="H53">
            <v>2025354.24</v>
          </cell>
          <cell r="I53">
            <v>5.0000000000000001E-3</v>
          </cell>
          <cell r="J53">
            <v>10.1267712</v>
          </cell>
          <cell r="K53">
            <v>1045.4852411999998</v>
          </cell>
          <cell r="L53">
            <v>1.0508318592789931</v>
          </cell>
          <cell r="M53">
            <v>1098.6291998589425</v>
          </cell>
          <cell r="N53" t="str">
            <v xml:space="preserve"> </v>
          </cell>
          <cell r="P53">
            <v>3089700</v>
          </cell>
          <cell r="Q53">
            <v>0.53580000000000005</v>
          </cell>
          <cell r="R53">
            <v>1655.4612600000003</v>
          </cell>
          <cell r="S53">
            <v>2027889.1013767209</v>
          </cell>
          <cell r="T53">
            <v>6.0000000000000001E-3</v>
          </cell>
          <cell r="U53">
            <v>12.167334608260326</v>
          </cell>
          <cell r="V53">
            <v>1667.6285946082605</v>
          </cell>
          <cell r="W53">
            <v>1.0508318592789931</v>
          </cell>
          <cell r="X53">
            <v>1752.3972566590128</v>
          </cell>
          <cell r="Y53" t="str">
            <v xml:space="preserve"> </v>
          </cell>
          <cell r="AA53">
            <v>0.14499999999999999</v>
          </cell>
          <cell r="AB53">
            <v>2422860</v>
          </cell>
          <cell r="AC53">
            <v>351.31469999999996</v>
          </cell>
          <cell r="AD53" t="str">
            <v xml:space="preserve"> </v>
          </cell>
          <cell r="AF53">
            <v>1230000</v>
          </cell>
          <cell r="AG53">
            <v>0.23200000000000001</v>
          </cell>
          <cell r="AH53">
            <v>285.36</v>
          </cell>
          <cell r="AI53">
            <v>711859.50000000023</v>
          </cell>
          <cell r="AJ53">
            <v>1.7999999999999999E-2</v>
          </cell>
          <cell r="AK53">
            <v>12.813471000000003</v>
          </cell>
          <cell r="AL53">
            <v>298.17347100000001</v>
          </cell>
          <cell r="AM53" t="str">
            <v xml:space="preserve"> </v>
          </cell>
        </row>
        <row r="54">
          <cell r="A54">
            <v>37530</v>
          </cell>
          <cell r="C54">
            <v>31</v>
          </cell>
          <cell r="E54">
            <v>3192690</v>
          </cell>
          <cell r="F54">
            <v>0.33510000000000001</v>
          </cell>
          <cell r="G54">
            <v>1069.8704190000001</v>
          </cell>
          <cell r="H54">
            <v>2092866.048</v>
          </cell>
          <cell r="I54">
            <v>5.0000000000000001E-3</v>
          </cell>
          <cell r="J54">
            <v>10.464330239999999</v>
          </cell>
          <cell r="K54">
            <v>1080.3347492400001</v>
          </cell>
          <cell r="L54">
            <v>1.0508318592789931</v>
          </cell>
          <cell r="M54">
            <v>1135.2501731875741</v>
          </cell>
          <cell r="N54" t="str">
            <v xml:space="preserve"> </v>
          </cell>
          <cell r="P54">
            <v>3192690</v>
          </cell>
          <cell r="Q54">
            <v>0.53580000000000005</v>
          </cell>
          <cell r="R54">
            <v>1710.6433020000002</v>
          </cell>
          <cell r="S54">
            <v>2095485.4047559449</v>
          </cell>
          <cell r="T54">
            <v>6.0000000000000001E-3</v>
          </cell>
          <cell r="U54">
            <v>12.57291242853567</v>
          </cell>
          <cell r="V54">
            <v>1723.2162144285357</v>
          </cell>
          <cell r="W54">
            <v>1.0508318592789931</v>
          </cell>
          <cell r="X54">
            <v>1810.8104985476464</v>
          </cell>
          <cell r="Y54" t="str">
            <v xml:space="preserve"> </v>
          </cell>
          <cell r="AA54">
            <v>0.14499999999999999</v>
          </cell>
          <cell r="AB54">
            <v>2503622</v>
          </cell>
          <cell r="AC54">
            <v>363.02519000000001</v>
          </cell>
          <cell r="AD54" t="str">
            <v xml:space="preserve"> </v>
          </cell>
          <cell r="AF54">
            <v>1271000</v>
          </cell>
          <cell r="AG54">
            <v>0.23200000000000001</v>
          </cell>
          <cell r="AH54">
            <v>294.87200000000001</v>
          </cell>
          <cell r="AI54">
            <v>735588.15000000014</v>
          </cell>
          <cell r="AJ54">
            <v>1.7999999999999999E-2</v>
          </cell>
          <cell r="AK54">
            <v>13.240586700000001</v>
          </cell>
          <cell r="AL54">
            <v>308.11258670000001</v>
          </cell>
          <cell r="AM54" t="str">
            <v xml:space="preserve"> </v>
          </cell>
        </row>
        <row r="55">
          <cell r="A55">
            <v>37561</v>
          </cell>
          <cell r="C55">
            <v>30</v>
          </cell>
          <cell r="E55">
            <v>3089700</v>
          </cell>
          <cell r="F55">
            <v>0.33510000000000001</v>
          </cell>
          <cell r="G55">
            <v>1035.3584699999999</v>
          </cell>
          <cell r="H55">
            <v>2025354.24</v>
          </cell>
          <cell r="I55">
            <v>5.0000000000000001E-3</v>
          </cell>
          <cell r="J55">
            <v>10.1267712</v>
          </cell>
          <cell r="K55">
            <v>1045.4852411999998</v>
          </cell>
          <cell r="L55">
            <v>1.0728742067190096</v>
          </cell>
          <cell r="M55">
            <v>1121.6741487888821</v>
          </cell>
          <cell r="N55" t="str">
            <v xml:space="preserve"> </v>
          </cell>
          <cell r="P55">
            <v>3089700</v>
          </cell>
          <cell r="Q55">
            <v>0.53580000000000005</v>
          </cell>
          <cell r="R55">
            <v>1655.4612600000003</v>
          </cell>
          <cell r="S55">
            <v>2027889.1013767209</v>
          </cell>
          <cell r="T55">
            <v>6.0000000000000001E-3</v>
          </cell>
          <cell r="U55">
            <v>12.167334608260326</v>
          </cell>
          <cell r="V55">
            <v>1667.6285946082605</v>
          </cell>
          <cell r="W55">
            <v>1.0728742067190096</v>
          </cell>
          <cell r="X55">
            <v>1789.1557055422743</v>
          </cell>
          <cell r="Y55" t="str">
            <v xml:space="preserve"> </v>
          </cell>
          <cell r="AA55">
            <v>0.14499999999999999</v>
          </cell>
          <cell r="AB55">
            <v>2422860</v>
          </cell>
          <cell r="AC55">
            <v>351.31469999999996</v>
          </cell>
          <cell r="AD55" t="str">
            <v xml:space="preserve"> </v>
          </cell>
          <cell r="AF55">
            <v>1230000</v>
          </cell>
          <cell r="AG55">
            <v>0.23200000000000001</v>
          </cell>
          <cell r="AH55">
            <v>285.36</v>
          </cell>
          <cell r="AI55">
            <v>711859.50000000023</v>
          </cell>
          <cell r="AJ55">
            <v>1.7999999999999999E-2</v>
          </cell>
          <cell r="AK55">
            <v>12.813471000000003</v>
          </cell>
          <cell r="AL55">
            <v>298.17347100000001</v>
          </cell>
          <cell r="AM55" t="str">
            <v xml:space="preserve"> </v>
          </cell>
        </row>
        <row r="56">
          <cell r="A56">
            <v>37591</v>
          </cell>
          <cell r="C56">
            <v>31</v>
          </cell>
          <cell r="E56">
            <v>3192690</v>
          </cell>
          <cell r="F56">
            <v>0.33510000000000001</v>
          </cell>
          <cell r="G56">
            <v>1069.8704190000001</v>
          </cell>
          <cell r="H56">
            <v>2092866.048</v>
          </cell>
          <cell r="I56">
            <v>5.0000000000000001E-3</v>
          </cell>
          <cell r="J56">
            <v>10.464330239999999</v>
          </cell>
          <cell r="K56">
            <v>1080.3347492400001</v>
          </cell>
          <cell r="L56">
            <v>1.0728742067190096</v>
          </cell>
          <cell r="M56">
            <v>1159.0632870818451</v>
          </cell>
          <cell r="N56">
            <v>13413.513327774679</v>
          </cell>
          <cell r="P56">
            <v>3192690</v>
          </cell>
          <cell r="Q56">
            <v>0.53580000000000005</v>
          </cell>
          <cell r="R56">
            <v>1710.6433020000002</v>
          </cell>
          <cell r="S56">
            <v>2095485.4047559449</v>
          </cell>
          <cell r="T56">
            <v>6.0000000000000001E-3</v>
          </cell>
          <cell r="U56">
            <v>12.57291242853567</v>
          </cell>
          <cell r="V56">
            <v>1723.2162144285357</v>
          </cell>
          <cell r="W56">
            <v>1.0728742067190096</v>
          </cell>
          <cell r="X56">
            <v>1848.7942290603501</v>
          </cell>
          <cell r="Y56">
            <v>21395.575468747284</v>
          </cell>
          <cell r="AA56">
            <v>0.14499999999999999</v>
          </cell>
          <cell r="AB56">
            <v>2503622</v>
          </cell>
          <cell r="AC56">
            <v>363.02519000000001</v>
          </cell>
          <cell r="AD56">
            <v>4274.328849999999</v>
          </cell>
          <cell r="AF56">
            <v>1271000</v>
          </cell>
          <cell r="AG56">
            <v>0.23200000000000001</v>
          </cell>
          <cell r="AH56">
            <v>294.87200000000001</v>
          </cell>
          <cell r="AI56">
            <v>735588.15000000014</v>
          </cell>
          <cell r="AJ56">
            <v>1.7999999999999999E-2</v>
          </cell>
          <cell r="AK56">
            <v>13.240586700000001</v>
          </cell>
          <cell r="AL56">
            <v>308.11258670000001</v>
          </cell>
          <cell r="AM56">
            <v>3627.7772305000003</v>
          </cell>
        </row>
        <row r="57">
          <cell r="A57">
            <v>37622</v>
          </cell>
          <cell r="C57">
            <v>31</v>
          </cell>
          <cell r="E57">
            <v>3192690</v>
          </cell>
          <cell r="F57">
            <v>0.27145799999999998</v>
          </cell>
          <cell r="G57">
            <v>866.6812420199999</v>
          </cell>
          <cell r="H57">
            <v>2092866.048</v>
          </cell>
          <cell r="I57">
            <v>2.7420000000000001E-3</v>
          </cell>
          <cell r="J57">
            <v>5.738638703616</v>
          </cell>
          <cell r="K57">
            <v>872.41988072361585</v>
          </cell>
          <cell r="L57">
            <v>1.0728742067190096</v>
          </cell>
          <cell r="M57">
            <v>935.99678745724225</v>
          </cell>
          <cell r="N57" t="str">
            <v xml:space="preserve"> </v>
          </cell>
          <cell r="P57">
            <v>3192690</v>
          </cell>
          <cell r="Q57">
            <v>0.43342200000000003</v>
          </cell>
          <cell r="R57">
            <v>1383.7820851800002</v>
          </cell>
          <cell r="S57">
            <v>2095485.4047559449</v>
          </cell>
          <cell r="T57">
            <v>4.3779999999999999E-3</v>
          </cell>
          <cell r="U57">
            <v>9.1740351020215254</v>
          </cell>
          <cell r="V57">
            <v>1392.9561202820216</v>
          </cell>
          <cell r="W57">
            <v>1.0728742067190096</v>
          </cell>
          <cell r="X57">
            <v>1494.4666925419633</v>
          </cell>
          <cell r="Y57" t="str">
            <v xml:space="preserve"> </v>
          </cell>
          <cell r="AA57">
            <v>0.14499999999999999</v>
          </cell>
          <cell r="AB57">
            <v>2503622</v>
          </cell>
          <cell r="AC57">
            <v>363.02519000000001</v>
          </cell>
          <cell r="AD57" t="str">
            <v xml:space="preserve"> </v>
          </cell>
          <cell r="AF57">
            <v>1271000</v>
          </cell>
          <cell r="AG57">
            <v>0.23200000000000001</v>
          </cell>
          <cell r="AH57">
            <v>294.87200000000001</v>
          </cell>
          <cell r="AI57">
            <v>735588.15000000014</v>
          </cell>
          <cell r="AJ57">
            <v>1.7999999999999999E-2</v>
          </cell>
          <cell r="AK57">
            <v>13.240586700000001</v>
          </cell>
          <cell r="AL57">
            <v>308.11258670000001</v>
          </cell>
          <cell r="AM57" t="str">
            <v xml:space="preserve"> </v>
          </cell>
        </row>
        <row r="58">
          <cell r="A58">
            <v>37653</v>
          </cell>
          <cell r="C58">
            <v>28</v>
          </cell>
          <cell r="E58">
            <v>2883720</v>
          </cell>
          <cell r="F58">
            <v>0.27145799999999998</v>
          </cell>
          <cell r="G58">
            <v>782.80886376000001</v>
          </cell>
          <cell r="H58">
            <v>1890330.6240000003</v>
          </cell>
          <cell r="I58">
            <v>2.7420000000000001E-3</v>
          </cell>
          <cell r="J58">
            <v>5.1832865710080016</v>
          </cell>
          <cell r="K58">
            <v>787.99215033100802</v>
          </cell>
          <cell r="L58">
            <v>1.0728742067190096</v>
          </cell>
          <cell r="M58">
            <v>845.41645318718679</v>
          </cell>
          <cell r="N58" t="str">
            <v xml:space="preserve"> </v>
          </cell>
          <cell r="P58">
            <v>2883720</v>
          </cell>
          <cell r="Q58">
            <v>0.43342200000000003</v>
          </cell>
          <cell r="R58">
            <v>1249.8676898400001</v>
          </cell>
          <cell r="S58">
            <v>1892696.4946182731</v>
          </cell>
          <cell r="T58">
            <v>4.3779999999999999E-3</v>
          </cell>
          <cell r="U58">
            <v>8.2862252534387988</v>
          </cell>
          <cell r="V58">
            <v>1258.1539150934389</v>
          </cell>
          <cell r="W58">
            <v>1.0728742067190096</v>
          </cell>
          <cell r="X58">
            <v>1349.8408835862892</v>
          </cell>
          <cell r="Y58" t="str">
            <v xml:space="preserve"> </v>
          </cell>
          <cell r="AA58">
            <v>0.14499999999999999</v>
          </cell>
          <cell r="AB58">
            <v>2261336</v>
          </cell>
          <cell r="AC58">
            <v>327.89371999999997</v>
          </cell>
          <cell r="AD58" t="str">
            <v xml:space="preserve"> </v>
          </cell>
          <cell r="AF58">
            <v>1148000</v>
          </cell>
          <cell r="AG58">
            <v>0.23200000000000001</v>
          </cell>
          <cell r="AH58">
            <v>266.33600000000001</v>
          </cell>
          <cell r="AI58">
            <v>664402.20000000019</v>
          </cell>
          <cell r="AJ58">
            <v>1.7999999999999999E-2</v>
          </cell>
          <cell r="AK58">
            <v>11.959239600000002</v>
          </cell>
          <cell r="AL58">
            <v>278.2952396</v>
          </cell>
          <cell r="AM58" t="str">
            <v xml:space="preserve"> </v>
          </cell>
        </row>
        <row r="59">
          <cell r="A59">
            <v>37681</v>
          </cell>
          <cell r="C59">
            <v>31</v>
          </cell>
          <cell r="E59">
            <v>3192690</v>
          </cell>
          <cell r="F59">
            <v>0.27145799999999998</v>
          </cell>
          <cell r="G59">
            <v>866.6812420199999</v>
          </cell>
          <cell r="H59">
            <v>2092866.048</v>
          </cell>
          <cell r="I59">
            <v>2.7420000000000001E-3</v>
          </cell>
          <cell r="J59">
            <v>5.738638703616</v>
          </cell>
          <cell r="K59">
            <v>872.41988072361585</v>
          </cell>
          <cell r="L59">
            <v>1.0728742067190096</v>
          </cell>
          <cell r="M59">
            <v>935.99678745724225</v>
          </cell>
          <cell r="N59" t="str">
            <v xml:space="preserve"> </v>
          </cell>
          <cell r="P59">
            <v>3192690</v>
          </cell>
          <cell r="Q59">
            <v>0.43342200000000003</v>
          </cell>
          <cell r="R59">
            <v>1383.7820851800002</v>
          </cell>
          <cell r="S59">
            <v>2095485.4047559449</v>
          </cell>
          <cell r="T59">
            <v>4.3779999999999999E-3</v>
          </cell>
          <cell r="U59">
            <v>9.1740351020215254</v>
          </cell>
          <cell r="V59">
            <v>1392.9561202820216</v>
          </cell>
          <cell r="W59">
            <v>1.0728742067190096</v>
          </cell>
          <cell r="X59">
            <v>1494.4666925419633</v>
          </cell>
          <cell r="Y59" t="str">
            <v xml:space="preserve"> </v>
          </cell>
          <cell r="AA59">
            <v>0.14499999999999999</v>
          </cell>
          <cell r="AB59">
            <v>2503622</v>
          </cell>
          <cell r="AC59">
            <v>363.02519000000001</v>
          </cell>
          <cell r="AD59" t="str">
            <v xml:space="preserve"> </v>
          </cell>
          <cell r="AF59">
            <v>1271000</v>
          </cell>
          <cell r="AG59">
            <v>0.23200000000000001</v>
          </cell>
          <cell r="AH59">
            <v>294.87200000000001</v>
          </cell>
          <cell r="AI59">
            <v>735588.15000000014</v>
          </cell>
          <cell r="AJ59">
            <v>1.7999999999999999E-2</v>
          </cell>
          <cell r="AK59">
            <v>13.240586700000001</v>
          </cell>
          <cell r="AL59">
            <v>308.11258670000001</v>
          </cell>
          <cell r="AM59" t="str">
            <v xml:space="preserve"> </v>
          </cell>
        </row>
        <row r="60">
          <cell r="A60">
            <v>37712</v>
          </cell>
          <cell r="C60">
            <v>30</v>
          </cell>
          <cell r="E60">
            <v>3089700</v>
          </cell>
          <cell r="F60">
            <v>0.27145799999999998</v>
          </cell>
          <cell r="G60">
            <v>838.72378259999994</v>
          </cell>
          <cell r="H60">
            <v>2025354.24</v>
          </cell>
          <cell r="I60">
            <v>2.7420000000000001E-3</v>
          </cell>
          <cell r="J60">
            <v>5.5535213260800003</v>
          </cell>
          <cell r="K60">
            <v>844.27730392607998</v>
          </cell>
          <cell r="L60">
            <v>1.0728742067190096</v>
          </cell>
          <cell r="M60">
            <v>905.80334270055721</v>
          </cell>
          <cell r="N60" t="str">
            <v xml:space="preserve"> </v>
          </cell>
          <cell r="P60">
            <v>3089700</v>
          </cell>
          <cell r="Q60">
            <v>0.43342200000000003</v>
          </cell>
          <cell r="R60">
            <v>1339.1439534000001</v>
          </cell>
          <cell r="S60">
            <v>2027889.1013767209</v>
          </cell>
          <cell r="T60">
            <v>4.3779999999999999E-3</v>
          </cell>
          <cell r="U60">
            <v>8.8780984858272838</v>
          </cell>
          <cell r="V60">
            <v>1348.0220518858273</v>
          </cell>
          <cell r="W60">
            <v>1.0728742067190096</v>
          </cell>
          <cell r="X60">
            <v>1446.2580895567385</v>
          </cell>
          <cell r="Y60" t="str">
            <v xml:space="preserve"> </v>
          </cell>
          <cell r="AA60">
            <v>0.14499999999999999</v>
          </cell>
          <cell r="AB60">
            <v>2422860</v>
          </cell>
          <cell r="AC60">
            <v>351.31469999999996</v>
          </cell>
          <cell r="AD60" t="str">
            <v xml:space="preserve"> </v>
          </cell>
          <cell r="AF60">
            <v>1230000</v>
          </cell>
          <cell r="AG60">
            <v>0.23200000000000001</v>
          </cell>
          <cell r="AH60">
            <v>285.36</v>
          </cell>
          <cell r="AI60">
            <v>711859.50000000023</v>
          </cell>
          <cell r="AJ60">
            <v>1.7999999999999999E-2</v>
          </cell>
          <cell r="AK60">
            <v>12.813471000000003</v>
          </cell>
          <cell r="AL60">
            <v>298.17347100000001</v>
          </cell>
          <cell r="AM60" t="str">
            <v xml:space="preserve"> </v>
          </cell>
        </row>
        <row r="61">
          <cell r="A61">
            <v>37742</v>
          </cell>
          <cell r="C61">
            <v>31</v>
          </cell>
          <cell r="E61">
            <v>3192690</v>
          </cell>
          <cell r="F61">
            <v>0.27145799999999998</v>
          </cell>
          <cell r="G61">
            <v>866.6812420199999</v>
          </cell>
          <cell r="H61">
            <v>2092866.048</v>
          </cell>
          <cell r="I61">
            <v>2.7420000000000001E-3</v>
          </cell>
          <cell r="J61">
            <v>5.738638703616</v>
          </cell>
          <cell r="K61">
            <v>872.41988072361585</v>
          </cell>
          <cell r="L61">
            <v>1.0728742067190096</v>
          </cell>
          <cell r="M61">
            <v>935.99678745724225</v>
          </cell>
          <cell r="N61" t="str">
            <v xml:space="preserve"> </v>
          </cell>
          <cell r="P61">
            <v>3192690</v>
          </cell>
          <cell r="Q61">
            <v>0.43342200000000003</v>
          </cell>
          <cell r="R61">
            <v>1383.7820851800002</v>
          </cell>
          <cell r="S61">
            <v>2095485.4047559449</v>
          </cell>
          <cell r="T61">
            <v>4.3779999999999999E-3</v>
          </cell>
          <cell r="U61">
            <v>9.1740351020215254</v>
          </cell>
          <cell r="V61">
            <v>1392.9561202820216</v>
          </cell>
          <cell r="W61">
            <v>1.0728742067190096</v>
          </cell>
          <cell r="X61">
            <v>1494.4666925419633</v>
          </cell>
          <cell r="Y61" t="str">
            <v xml:space="preserve"> </v>
          </cell>
          <cell r="AA61">
            <v>0.14499999999999999</v>
          </cell>
          <cell r="AB61">
            <v>2503622</v>
          </cell>
          <cell r="AC61">
            <v>363.02519000000001</v>
          </cell>
          <cell r="AD61" t="str">
            <v xml:space="preserve"> </v>
          </cell>
          <cell r="AF61">
            <v>1271000</v>
          </cell>
          <cell r="AG61">
            <v>0.23200000000000001</v>
          </cell>
          <cell r="AH61">
            <v>294.87200000000001</v>
          </cell>
          <cell r="AI61">
            <v>735588.15000000014</v>
          </cell>
          <cell r="AJ61">
            <v>1.7999999999999999E-2</v>
          </cell>
          <cell r="AK61">
            <v>13.240586700000001</v>
          </cell>
          <cell r="AL61">
            <v>308.11258670000001</v>
          </cell>
          <cell r="AM61" t="str">
            <v xml:space="preserve"> </v>
          </cell>
        </row>
        <row r="62">
          <cell r="A62">
            <v>37773</v>
          </cell>
          <cell r="C62">
            <v>30</v>
          </cell>
          <cell r="E62">
            <v>3089700</v>
          </cell>
          <cell r="F62">
            <v>0.27145799999999998</v>
          </cell>
          <cell r="G62">
            <v>838.72378259999994</v>
          </cell>
          <cell r="H62">
            <v>2025354.24</v>
          </cell>
          <cell r="I62">
            <v>2.7420000000000001E-3</v>
          </cell>
          <cell r="J62">
            <v>5.5535213260800003</v>
          </cell>
          <cell r="K62">
            <v>844.27730392607998</v>
          </cell>
          <cell r="L62">
            <v>1.0728742067190096</v>
          </cell>
          <cell r="M62">
            <v>905.80334270055721</v>
          </cell>
          <cell r="N62" t="str">
            <v xml:space="preserve"> </v>
          </cell>
          <cell r="P62">
            <v>3089700</v>
          </cell>
          <cell r="Q62">
            <v>0.43342200000000003</v>
          </cell>
          <cell r="R62">
            <v>1339.1439534000001</v>
          </cell>
          <cell r="S62">
            <v>2027889.1013767209</v>
          </cell>
          <cell r="T62">
            <v>4.3779999999999999E-3</v>
          </cell>
          <cell r="U62">
            <v>8.8780984858272838</v>
          </cell>
          <cell r="V62">
            <v>1348.0220518858273</v>
          </cell>
          <cell r="W62">
            <v>1.0728742067190096</v>
          </cell>
          <cell r="X62">
            <v>1446.2580895567385</v>
          </cell>
          <cell r="Y62" t="str">
            <v xml:space="preserve"> </v>
          </cell>
          <cell r="AA62">
            <v>0.14499999999999999</v>
          </cell>
          <cell r="AB62">
            <v>2422860</v>
          </cell>
          <cell r="AC62">
            <v>351.31469999999996</v>
          </cell>
          <cell r="AD62" t="str">
            <v xml:space="preserve"> </v>
          </cell>
          <cell r="AF62">
            <v>1230000</v>
          </cell>
          <cell r="AG62">
            <v>0.23200000000000001</v>
          </cell>
          <cell r="AH62">
            <v>285.36</v>
          </cell>
          <cell r="AI62">
            <v>711859.50000000023</v>
          </cell>
          <cell r="AJ62">
            <v>1.7999999999999999E-2</v>
          </cell>
          <cell r="AK62">
            <v>12.813471000000003</v>
          </cell>
          <cell r="AL62">
            <v>298.17347100000001</v>
          </cell>
          <cell r="AM62" t="str">
            <v xml:space="preserve"> </v>
          </cell>
        </row>
        <row r="63">
          <cell r="A63">
            <v>37803</v>
          </cell>
          <cell r="C63">
            <v>31</v>
          </cell>
          <cell r="E63">
            <v>3192690</v>
          </cell>
          <cell r="F63">
            <v>0.27145799999999998</v>
          </cell>
          <cell r="G63">
            <v>866.6812420199999</v>
          </cell>
          <cell r="H63">
            <v>2092866.048</v>
          </cell>
          <cell r="I63">
            <v>2.7420000000000001E-3</v>
          </cell>
          <cell r="J63">
            <v>5.738638703616</v>
          </cell>
          <cell r="K63">
            <v>872.41988072361585</v>
          </cell>
          <cell r="L63">
            <v>1.0728742067190096</v>
          </cell>
          <cell r="M63">
            <v>935.99678745724225</v>
          </cell>
          <cell r="N63" t="str">
            <v xml:space="preserve"> </v>
          </cell>
          <cell r="P63">
            <v>3192690</v>
          </cell>
          <cell r="Q63">
            <v>0.43342200000000003</v>
          </cell>
          <cell r="R63">
            <v>1383.7820851800002</v>
          </cell>
          <cell r="S63">
            <v>2095485.4047559449</v>
          </cell>
          <cell r="T63">
            <v>4.3779999999999999E-3</v>
          </cell>
          <cell r="U63">
            <v>9.1740351020215254</v>
          </cell>
          <cell r="V63">
            <v>1392.9561202820216</v>
          </cell>
          <cell r="W63">
            <v>1.0728742067190096</v>
          </cell>
          <cell r="X63">
            <v>1494.4666925419633</v>
          </cell>
          <cell r="Y63" t="str">
            <v xml:space="preserve"> </v>
          </cell>
          <cell r="AA63">
            <v>0.14499999999999999</v>
          </cell>
          <cell r="AB63">
            <v>2503622</v>
          </cell>
          <cell r="AC63">
            <v>363.02519000000001</v>
          </cell>
          <cell r="AD63" t="str">
            <v xml:space="preserve"> </v>
          </cell>
          <cell r="AF63">
            <v>1271000</v>
          </cell>
          <cell r="AG63">
            <v>0.23200000000000001</v>
          </cell>
          <cell r="AH63">
            <v>294.87200000000001</v>
          </cell>
          <cell r="AI63">
            <v>735588.15000000014</v>
          </cell>
          <cell r="AJ63">
            <v>1.7999999999999999E-2</v>
          </cell>
          <cell r="AK63">
            <v>13.240586700000001</v>
          </cell>
          <cell r="AL63">
            <v>308.11258670000001</v>
          </cell>
          <cell r="AM63" t="str">
            <v xml:space="preserve"> </v>
          </cell>
        </row>
        <row r="64">
          <cell r="A64">
            <v>37834</v>
          </cell>
          <cell r="C64">
            <v>31</v>
          </cell>
          <cell r="E64">
            <v>3192690</v>
          </cell>
          <cell r="F64">
            <v>0.27145799999999998</v>
          </cell>
          <cell r="G64">
            <v>866.6812420199999</v>
          </cell>
          <cell r="H64">
            <v>2092866.048</v>
          </cell>
          <cell r="I64">
            <v>2.7420000000000001E-3</v>
          </cell>
          <cell r="J64">
            <v>5.738638703616</v>
          </cell>
          <cell r="K64">
            <v>872.41988072361585</v>
          </cell>
          <cell r="L64">
            <v>1.0728742067190096</v>
          </cell>
          <cell r="M64">
            <v>935.99678745724225</v>
          </cell>
          <cell r="N64" t="str">
            <v xml:space="preserve"> </v>
          </cell>
          <cell r="P64">
            <v>3192690</v>
          </cell>
          <cell r="Q64">
            <v>0.43342200000000003</v>
          </cell>
          <cell r="R64">
            <v>1383.7820851800002</v>
          </cell>
          <cell r="S64">
            <v>2095485.4047559449</v>
          </cell>
          <cell r="T64">
            <v>4.3779999999999999E-3</v>
          </cell>
          <cell r="U64">
            <v>9.1740351020215254</v>
          </cell>
          <cell r="V64">
            <v>1392.9561202820216</v>
          </cell>
          <cell r="W64">
            <v>1.0728742067190096</v>
          </cell>
          <cell r="X64">
            <v>1494.4666925419633</v>
          </cell>
          <cell r="Y64" t="str">
            <v xml:space="preserve"> </v>
          </cell>
          <cell r="AA64">
            <v>0.14499999999999999</v>
          </cell>
          <cell r="AB64">
            <v>2503622</v>
          </cell>
          <cell r="AC64">
            <v>363.02519000000001</v>
          </cell>
          <cell r="AD64" t="str">
            <v xml:space="preserve"> </v>
          </cell>
          <cell r="AF64">
            <v>1271000</v>
          </cell>
          <cell r="AG64">
            <v>0.23200000000000001</v>
          </cell>
          <cell r="AH64">
            <v>294.87200000000001</v>
          </cell>
          <cell r="AI64">
            <v>735588.15000000014</v>
          </cell>
          <cell r="AJ64">
            <v>1.7999999999999999E-2</v>
          </cell>
          <cell r="AK64">
            <v>13.240586700000001</v>
          </cell>
          <cell r="AL64">
            <v>308.11258670000001</v>
          </cell>
          <cell r="AM64" t="str">
            <v xml:space="preserve"> </v>
          </cell>
        </row>
        <row r="65">
          <cell r="A65">
            <v>37865</v>
          </cell>
          <cell r="C65">
            <v>30</v>
          </cell>
          <cell r="E65">
            <v>3089700</v>
          </cell>
          <cell r="F65">
            <v>0.27145799999999998</v>
          </cell>
          <cell r="G65">
            <v>838.72378259999994</v>
          </cell>
          <cell r="H65">
            <v>2025354.24</v>
          </cell>
          <cell r="I65">
            <v>2.7420000000000001E-3</v>
          </cell>
          <cell r="J65">
            <v>5.5535213260800003</v>
          </cell>
          <cell r="K65">
            <v>844.27730392607998</v>
          </cell>
          <cell r="L65">
            <v>1.0728742067190096</v>
          </cell>
          <cell r="M65">
            <v>905.80334270055721</v>
          </cell>
          <cell r="N65" t="str">
            <v xml:space="preserve"> </v>
          </cell>
          <cell r="P65">
            <v>3089700</v>
          </cell>
          <cell r="Q65">
            <v>0.43342200000000003</v>
          </cell>
          <cell r="R65">
            <v>1339.1439534000001</v>
          </cell>
          <cell r="S65">
            <v>2027889.1013767209</v>
          </cell>
          <cell r="T65">
            <v>4.3779999999999999E-3</v>
          </cell>
          <cell r="U65">
            <v>8.8780984858272838</v>
          </cell>
          <cell r="V65">
            <v>1348.0220518858273</v>
          </cell>
          <cell r="W65">
            <v>1.0728742067190096</v>
          </cell>
          <cell r="X65">
            <v>1446.2580895567385</v>
          </cell>
          <cell r="Y65" t="str">
            <v xml:space="preserve"> </v>
          </cell>
          <cell r="AA65">
            <v>0.14499999999999999</v>
          </cell>
          <cell r="AB65">
            <v>2422860</v>
          </cell>
          <cell r="AC65">
            <v>351.31469999999996</v>
          </cell>
          <cell r="AD65" t="str">
            <v xml:space="preserve"> </v>
          </cell>
          <cell r="AF65">
            <v>1230000</v>
          </cell>
          <cell r="AG65">
            <v>0.23200000000000001</v>
          </cell>
          <cell r="AH65">
            <v>285.36</v>
          </cell>
          <cell r="AI65">
            <v>711859.50000000023</v>
          </cell>
          <cell r="AJ65">
            <v>1.7999999999999999E-2</v>
          </cell>
          <cell r="AK65">
            <v>12.813471000000003</v>
          </cell>
          <cell r="AL65">
            <v>298.17347100000001</v>
          </cell>
          <cell r="AM65" t="str">
            <v xml:space="preserve"> </v>
          </cell>
        </row>
        <row r="66">
          <cell r="A66">
            <v>37895</v>
          </cell>
          <cell r="C66">
            <v>31</v>
          </cell>
          <cell r="E66">
            <v>3192690</v>
          </cell>
          <cell r="F66">
            <v>0.27145799999999998</v>
          </cell>
          <cell r="G66">
            <v>866.6812420199999</v>
          </cell>
          <cell r="H66">
            <v>2092866.048</v>
          </cell>
          <cell r="I66">
            <v>2.7420000000000001E-3</v>
          </cell>
          <cell r="J66">
            <v>5.738638703616</v>
          </cell>
          <cell r="K66">
            <v>872.41988072361585</v>
          </cell>
          <cell r="L66">
            <v>1.0728742067190096</v>
          </cell>
          <cell r="M66">
            <v>935.99678745724225</v>
          </cell>
          <cell r="N66" t="str">
            <v xml:space="preserve"> </v>
          </cell>
          <cell r="P66">
            <v>3192690</v>
          </cell>
          <cell r="Q66">
            <v>0.43342200000000003</v>
          </cell>
          <cell r="R66">
            <v>1383.7820851800002</v>
          </cell>
          <cell r="S66">
            <v>2095485.4047559449</v>
          </cell>
          <cell r="T66">
            <v>4.3779999999999999E-3</v>
          </cell>
          <cell r="U66">
            <v>9.1740351020215254</v>
          </cell>
          <cell r="V66">
            <v>1392.9561202820216</v>
          </cell>
          <cell r="W66">
            <v>1.0728742067190096</v>
          </cell>
          <cell r="X66">
            <v>1494.4666925419633</v>
          </cell>
          <cell r="Y66" t="str">
            <v xml:space="preserve"> </v>
          </cell>
          <cell r="AA66">
            <v>0.14499999999999999</v>
          </cell>
          <cell r="AB66">
            <v>2503622</v>
          </cell>
          <cell r="AC66">
            <v>363.02519000000001</v>
          </cell>
          <cell r="AD66" t="str">
            <v xml:space="preserve"> </v>
          </cell>
          <cell r="AF66">
            <v>1271000</v>
          </cell>
          <cell r="AG66">
            <v>0.23200000000000001</v>
          </cell>
          <cell r="AH66">
            <v>294.87200000000001</v>
          </cell>
          <cell r="AI66">
            <v>735588.15000000014</v>
          </cell>
          <cell r="AJ66">
            <v>1.7999999999999999E-2</v>
          </cell>
          <cell r="AK66">
            <v>13.240586700000001</v>
          </cell>
          <cell r="AL66">
            <v>308.11258670000001</v>
          </cell>
          <cell r="AM66" t="str">
            <v xml:space="preserve"> </v>
          </cell>
        </row>
        <row r="67">
          <cell r="A67">
            <v>37926</v>
          </cell>
          <cell r="C67">
            <v>30</v>
          </cell>
          <cell r="E67">
            <v>3089700</v>
          </cell>
          <cell r="F67">
            <v>0.27145799999999998</v>
          </cell>
          <cell r="G67">
            <v>838.72378259999994</v>
          </cell>
          <cell r="H67">
            <v>2025354.24</v>
          </cell>
          <cell r="I67">
            <v>2.7420000000000001E-3</v>
          </cell>
          <cell r="J67">
            <v>5.5535213260800003</v>
          </cell>
          <cell r="K67">
            <v>844.27730392607998</v>
          </cell>
          <cell r="L67">
            <v>1.0931088048525182</v>
          </cell>
          <cell r="M67">
            <v>922.88695465874355</v>
          </cell>
          <cell r="N67" t="str">
            <v xml:space="preserve"> </v>
          </cell>
          <cell r="P67">
            <v>3089700</v>
          </cell>
          <cell r="Q67">
            <v>0.43342200000000003</v>
          </cell>
          <cell r="R67">
            <v>1339.1439534000001</v>
          </cell>
          <cell r="S67">
            <v>2027889.1013767209</v>
          </cell>
          <cell r="T67">
            <v>4.3779999999999999E-3</v>
          </cell>
          <cell r="U67">
            <v>8.8780984858272838</v>
          </cell>
          <cell r="V67">
            <v>1348.0220518858273</v>
          </cell>
          <cell r="W67">
            <v>1.0931088048525182</v>
          </cell>
          <cell r="X67">
            <v>1473.5347740517559</v>
          </cell>
          <cell r="Y67" t="str">
            <v xml:space="preserve"> </v>
          </cell>
          <cell r="AA67">
            <v>0.14499999999999999</v>
          </cell>
          <cell r="AB67">
            <v>2422860</v>
          </cell>
          <cell r="AC67">
            <v>351.31469999999996</v>
          </cell>
          <cell r="AD67" t="str">
            <v xml:space="preserve"> </v>
          </cell>
          <cell r="AF67">
            <v>1230000</v>
          </cell>
          <cell r="AG67">
            <v>0.23200000000000001</v>
          </cell>
          <cell r="AH67">
            <v>285.36</v>
          </cell>
          <cell r="AI67">
            <v>711859.50000000023</v>
          </cell>
          <cell r="AJ67">
            <v>1.7999999999999999E-2</v>
          </cell>
          <cell r="AK67">
            <v>12.813471000000003</v>
          </cell>
          <cell r="AL67">
            <v>298.17347100000001</v>
          </cell>
          <cell r="AM67" t="str">
            <v xml:space="preserve"> </v>
          </cell>
        </row>
        <row r="68">
          <cell r="A68">
            <v>37956</v>
          </cell>
          <cell r="C68">
            <v>31</v>
          </cell>
          <cell r="E68">
            <v>3192690</v>
          </cell>
          <cell r="F68">
            <v>0.27145799999999998</v>
          </cell>
          <cell r="G68">
            <v>866.6812420199999</v>
          </cell>
          <cell r="H68">
            <v>2092866.048</v>
          </cell>
          <cell r="I68">
            <v>2.7420000000000001E-3</v>
          </cell>
          <cell r="J68">
            <v>5.738638703616</v>
          </cell>
          <cell r="K68">
            <v>872.41988072361585</v>
          </cell>
          <cell r="L68">
            <v>1.0931088048525182</v>
          </cell>
          <cell r="M68">
            <v>953.64985314736816</v>
          </cell>
          <cell r="N68">
            <v>11055.344013838423</v>
          </cell>
          <cell r="P68">
            <v>3192690</v>
          </cell>
          <cell r="Q68">
            <v>0.43342200000000003</v>
          </cell>
          <cell r="R68">
            <v>1383.7820851800002</v>
          </cell>
          <cell r="S68">
            <v>2095485.4047559449</v>
          </cell>
          <cell r="T68">
            <v>4.3779999999999999E-3</v>
          </cell>
          <cell r="U68">
            <v>9.1740351020215254</v>
          </cell>
          <cell r="V68">
            <v>1392.9561202820216</v>
          </cell>
          <cell r="W68">
            <v>1.0931088048525182</v>
          </cell>
          <cell r="X68">
            <v>1522.6525998534812</v>
          </cell>
          <cell r="Y68">
            <v>17651.602681413518</v>
          </cell>
          <cell r="AA68">
            <v>0.14499999999999999</v>
          </cell>
          <cell r="AB68">
            <v>2503622</v>
          </cell>
          <cell r="AC68">
            <v>363.02519000000001</v>
          </cell>
          <cell r="AD68">
            <v>4274.328849999999</v>
          </cell>
          <cell r="AF68">
            <v>1271000</v>
          </cell>
          <cell r="AG68">
            <v>0.23200000000000001</v>
          </cell>
          <cell r="AH68">
            <v>294.87200000000001</v>
          </cell>
          <cell r="AI68">
            <v>735588.15000000014</v>
          </cell>
          <cell r="AJ68">
            <v>1.7999999999999999E-2</v>
          </cell>
          <cell r="AK68">
            <v>13.240586700000001</v>
          </cell>
          <cell r="AL68">
            <v>308.11258670000001</v>
          </cell>
          <cell r="AM68">
            <v>3627.7772305000003</v>
          </cell>
        </row>
        <row r="69">
          <cell r="A69">
            <v>37987</v>
          </cell>
          <cell r="C69">
            <v>31</v>
          </cell>
          <cell r="E69">
            <v>3192690</v>
          </cell>
          <cell r="F69">
            <v>0.27145799999999998</v>
          </cell>
          <cell r="G69">
            <v>866.6812420199999</v>
          </cell>
          <cell r="H69">
            <v>2092866.048</v>
          </cell>
          <cell r="I69">
            <v>2.7420000000000001E-3</v>
          </cell>
          <cell r="J69">
            <v>5.738638703616</v>
          </cell>
          <cell r="K69">
            <v>872.41988072361585</v>
          </cell>
          <cell r="L69">
            <v>1.0931088048525182</v>
          </cell>
          <cell r="M69">
            <v>953.64985314736816</v>
          </cell>
          <cell r="N69" t="str">
            <v xml:space="preserve"> </v>
          </cell>
          <cell r="P69">
            <v>3192690</v>
          </cell>
          <cell r="Q69">
            <v>0.43342200000000003</v>
          </cell>
          <cell r="R69">
            <v>1383.7820851800002</v>
          </cell>
          <cell r="S69">
            <v>2095485.4047559449</v>
          </cell>
          <cell r="T69">
            <v>4.3779999999999999E-3</v>
          </cell>
          <cell r="U69">
            <v>9.1740351020215254</v>
          </cell>
          <cell r="V69">
            <v>1392.9561202820216</v>
          </cell>
          <cell r="W69">
            <v>1.0931088048525182</v>
          </cell>
          <cell r="X69">
            <v>1522.6525998534812</v>
          </cell>
          <cell r="Y69" t="str">
            <v xml:space="preserve"> </v>
          </cell>
          <cell r="AA69">
            <v>0.14499999999999999</v>
          </cell>
          <cell r="AB69">
            <v>2503622</v>
          </cell>
          <cell r="AC69">
            <v>363.02519000000001</v>
          </cell>
          <cell r="AD69" t="str">
            <v xml:space="preserve"> </v>
          </cell>
          <cell r="AF69">
            <v>1271000</v>
          </cell>
          <cell r="AG69">
            <v>0.23200000000000001</v>
          </cell>
          <cell r="AH69">
            <v>294.87200000000001</v>
          </cell>
          <cell r="AI69">
            <v>735588.15000000014</v>
          </cell>
          <cell r="AJ69">
            <v>1.7999999999999999E-2</v>
          </cell>
          <cell r="AK69">
            <v>13.240586700000001</v>
          </cell>
          <cell r="AL69">
            <v>308.11258670000001</v>
          </cell>
          <cell r="AM69" t="str">
            <v xml:space="preserve"> </v>
          </cell>
        </row>
        <row r="70">
          <cell r="A70">
            <v>38018</v>
          </cell>
          <cell r="C70">
            <v>29</v>
          </cell>
          <cell r="E70">
            <v>2986710</v>
          </cell>
          <cell r="F70">
            <v>0.27145799999999998</v>
          </cell>
          <cell r="G70">
            <v>810.76632317999997</v>
          </cell>
          <cell r="H70">
            <v>1957842.432</v>
          </cell>
          <cell r="I70">
            <v>2.7420000000000001E-3</v>
          </cell>
          <cell r="J70">
            <v>5.3684039485439996</v>
          </cell>
          <cell r="K70">
            <v>816.134727128544</v>
          </cell>
          <cell r="L70">
            <v>1.0931088048525182</v>
          </cell>
          <cell r="M70">
            <v>892.12405617011871</v>
          </cell>
          <cell r="N70" t="str">
            <v xml:space="preserve"> </v>
          </cell>
          <cell r="P70">
            <v>2986710</v>
          </cell>
          <cell r="Q70">
            <v>0.43342200000000003</v>
          </cell>
          <cell r="R70">
            <v>1294.50582162</v>
          </cell>
          <cell r="S70">
            <v>1960292.7979974968</v>
          </cell>
          <cell r="T70">
            <v>4.3779999999999999E-3</v>
          </cell>
          <cell r="U70">
            <v>8.5821618696330404</v>
          </cell>
          <cell r="V70">
            <v>1303.087983489633</v>
          </cell>
          <cell r="W70">
            <v>1.0931088048525182</v>
          </cell>
          <cell r="X70">
            <v>1424.4169482500306</v>
          </cell>
          <cell r="Y70" t="str">
            <v xml:space="preserve"> </v>
          </cell>
          <cell r="AA70">
            <v>0.14499999999999999</v>
          </cell>
          <cell r="AB70">
            <v>2342098</v>
          </cell>
          <cell r="AC70">
            <v>339.60420999999997</v>
          </cell>
          <cell r="AD70" t="str">
            <v xml:space="preserve"> </v>
          </cell>
          <cell r="AF70">
            <v>1189000</v>
          </cell>
          <cell r="AG70">
            <v>0.23200000000000001</v>
          </cell>
          <cell r="AH70">
            <v>275.84800000000001</v>
          </cell>
          <cell r="AI70">
            <v>688130.85000000009</v>
          </cell>
          <cell r="AJ70">
            <v>1.7999999999999999E-2</v>
          </cell>
          <cell r="AK70">
            <v>12.386355300000002</v>
          </cell>
          <cell r="AL70">
            <v>288.2343553</v>
          </cell>
          <cell r="AM70" t="str">
            <v xml:space="preserve"> </v>
          </cell>
        </row>
        <row r="71">
          <cell r="A71">
            <v>38047</v>
          </cell>
          <cell r="C71">
            <v>31</v>
          </cell>
          <cell r="E71">
            <v>3192690</v>
          </cell>
          <cell r="F71">
            <v>0.27145799999999998</v>
          </cell>
          <cell r="G71">
            <v>866.6812420199999</v>
          </cell>
          <cell r="H71">
            <v>2092866.048</v>
          </cell>
          <cell r="I71">
            <v>2.7420000000000001E-3</v>
          </cell>
          <cell r="J71">
            <v>5.738638703616</v>
          </cell>
          <cell r="K71">
            <v>872.41988072361585</v>
          </cell>
          <cell r="L71">
            <v>1.0931088048525182</v>
          </cell>
          <cell r="M71">
            <v>953.64985314736816</v>
          </cell>
          <cell r="N71" t="str">
            <v xml:space="preserve"> </v>
          </cell>
          <cell r="P71">
            <v>3192690</v>
          </cell>
          <cell r="Q71">
            <v>0.43342200000000003</v>
          </cell>
          <cell r="R71">
            <v>1383.7820851800002</v>
          </cell>
          <cell r="S71">
            <v>2095485.4047559449</v>
          </cell>
          <cell r="T71">
            <v>4.3779999999999999E-3</v>
          </cell>
          <cell r="U71">
            <v>9.1740351020215254</v>
          </cell>
          <cell r="V71">
            <v>1392.9561202820216</v>
          </cell>
          <cell r="W71">
            <v>1.0931088048525182</v>
          </cell>
          <cell r="X71">
            <v>1522.6525998534812</v>
          </cell>
          <cell r="Y71" t="str">
            <v xml:space="preserve"> </v>
          </cell>
          <cell r="AA71">
            <v>0.14499999999999999</v>
          </cell>
          <cell r="AB71">
            <v>2503622</v>
          </cell>
          <cell r="AC71">
            <v>363.02519000000001</v>
          </cell>
          <cell r="AD71" t="str">
            <v xml:space="preserve"> </v>
          </cell>
          <cell r="AF71">
            <v>1271000</v>
          </cell>
          <cell r="AG71">
            <v>0.23200000000000001</v>
          </cell>
          <cell r="AH71">
            <v>294.87200000000001</v>
          </cell>
          <cell r="AI71">
            <v>735588.15000000014</v>
          </cell>
          <cell r="AJ71">
            <v>1.7999999999999999E-2</v>
          </cell>
          <cell r="AK71">
            <v>13.240586700000001</v>
          </cell>
          <cell r="AL71">
            <v>308.11258670000001</v>
          </cell>
          <cell r="AM71" t="str">
            <v xml:space="preserve"> </v>
          </cell>
        </row>
        <row r="72">
          <cell r="A72">
            <v>38078</v>
          </cell>
          <cell r="C72">
            <v>30</v>
          </cell>
          <cell r="E72">
            <v>3089700</v>
          </cell>
          <cell r="F72">
            <v>0.27145799999999998</v>
          </cell>
          <cell r="G72">
            <v>838.72378259999994</v>
          </cell>
          <cell r="H72">
            <v>2025354.24</v>
          </cell>
          <cell r="I72">
            <v>2.7420000000000001E-3</v>
          </cell>
          <cell r="J72">
            <v>5.5535213260800003</v>
          </cell>
          <cell r="K72">
            <v>844.27730392607998</v>
          </cell>
          <cell r="L72">
            <v>1.0931088048525182</v>
          </cell>
          <cell r="M72">
            <v>922.88695465874355</v>
          </cell>
          <cell r="N72" t="str">
            <v xml:space="preserve"> </v>
          </cell>
          <cell r="P72">
            <v>3089700</v>
          </cell>
          <cell r="Q72">
            <v>0.43342200000000003</v>
          </cell>
          <cell r="R72">
            <v>1339.1439534000001</v>
          </cell>
          <cell r="S72">
            <v>2027889.1013767209</v>
          </cell>
          <cell r="T72">
            <v>4.3779999999999999E-3</v>
          </cell>
          <cell r="U72">
            <v>8.8780984858272838</v>
          </cell>
          <cell r="V72">
            <v>1348.0220518858273</v>
          </cell>
          <cell r="W72">
            <v>1.0931088048525182</v>
          </cell>
          <cell r="X72">
            <v>1473.5347740517559</v>
          </cell>
          <cell r="Y72" t="str">
            <v xml:space="preserve"> </v>
          </cell>
          <cell r="AA72">
            <v>0.14499999999999999</v>
          </cell>
          <cell r="AB72">
            <v>2422860</v>
          </cell>
          <cell r="AC72">
            <v>351.31469999999996</v>
          </cell>
          <cell r="AD72" t="str">
            <v xml:space="preserve"> </v>
          </cell>
          <cell r="AF72">
            <v>1230000</v>
          </cell>
          <cell r="AG72">
            <v>0.23200000000000001</v>
          </cell>
          <cell r="AH72">
            <v>285.36</v>
          </cell>
          <cell r="AI72">
            <v>711859.50000000023</v>
          </cell>
          <cell r="AJ72">
            <v>1.7999999999999999E-2</v>
          </cell>
          <cell r="AK72">
            <v>12.813471000000003</v>
          </cell>
          <cell r="AL72">
            <v>298.17347100000001</v>
          </cell>
          <cell r="AM72" t="str">
            <v xml:space="preserve"> </v>
          </cell>
        </row>
        <row r="73">
          <cell r="A73">
            <v>38108</v>
          </cell>
          <cell r="C73">
            <v>31</v>
          </cell>
          <cell r="E73">
            <v>3192690</v>
          </cell>
          <cell r="F73">
            <v>0.27145799999999998</v>
          </cell>
          <cell r="G73">
            <v>866.6812420199999</v>
          </cell>
          <cell r="H73">
            <v>2092866.048</v>
          </cell>
          <cell r="I73">
            <v>2.7420000000000001E-3</v>
          </cell>
          <cell r="J73">
            <v>5.738638703616</v>
          </cell>
          <cell r="K73">
            <v>872.41988072361585</v>
          </cell>
          <cell r="L73">
            <v>1.0931088048525182</v>
          </cell>
          <cell r="M73">
            <v>953.64985314736816</v>
          </cell>
          <cell r="N73" t="str">
            <v xml:space="preserve"> </v>
          </cell>
          <cell r="P73">
            <v>3192690</v>
          </cell>
          <cell r="Q73">
            <v>0.43342200000000003</v>
          </cell>
          <cell r="R73">
            <v>1383.7820851800002</v>
          </cell>
          <cell r="S73">
            <v>2095485.4047559449</v>
          </cell>
          <cell r="T73">
            <v>4.3779999999999999E-3</v>
          </cell>
          <cell r="U73">
            <v>9.1740351020215254</v>
          </cell>
          <cell r="V73">
            <v>1392.9561202820216</v>
          </cell>
          <cell r="W73">
            <v>1.0931088048525182</v>
          </cell>
          <cell r="X73">
            <v>1522.6525998534812</v>
          </cell>
          <cell r="Y73" t="str">
            <v xml:space="preserve"> </v>
          </cell>
          <cell r="AA73">
            <v>0.14499999999999999</v>
          </cell>
          <cell r="AB73">
            <v>2503622</v>
          </cell>
          <cell r="AC73">
            <v>363.02519000000001</v>
          </cell>
          <cell r="AD73" t="str">
            <v xml:space="preserve"> </v>
          </cell>
          <cell r="AF73">
            <v>1271000</v>
          </cell>
          <cell r="AG73">
            <v>0.23200000000000001</v>
          </cell>
          <cell r="AH73">
            <v>294.87200000000001</v>
          </cell>
          <cell r="AI73">
            <v>735588.15000000014</v>
          </cell>
          <cell r="AJ73">
            <v>1.7999999999999999E-2</v>
          </cell>
          <cell r="AK73">
            <v>13.240586700000001</v>
          </cell>
          <cell r="AL73">
            <v>308.11258670000001</v>
          </cell>
          <cell r="AM73" t="str">
            <v xml:space="preserve"> </v>
          </cell>
        </row>
        <row r="74">
          <cell r="A74">
            <v>38139</v>
          </cell>
          <cell r="C74">
            <v>30</v>
          </cell>
          <cell r="E74">
            <v>3089700</v>
          </cell>
          <cell r="F74">
            <v>0.27145799999999998</v>
          </cell>
          <cell r="G74">
            <v>838.72378259999994</v>
          </cell>
          <cell r="H74">
            <v>2025354.24</v>
          </cell>
          <cell r="I74">
            <v>2.7420000000000001E-3</v>
          </cell>
          <cell r="J74">
            <v>5.5535213260800003</v>
          </cell>
          <cell r="K74">
            <v>844.27730392607998</v>
          </cell>
          <cell r="L74">
            <v>1.0931088048525182</v>
          </cell>
          <cell r="M74">
            <v>922.88695465874355</v>
          </cell>
          <cell r="N74" t="str">
            <v xml:space="preserve"> </v>
          </cell>
          <cell r="P74">
            <v>3089700</v>
          </cell>
          <cell r="Q74">
            <v>0.43342200000000003</v>
          </cell>
          <cell r="R74">
            <v>1339.1439534000001</v>
          </cell>
          <cell r="S74">
            <v>2027889.1013767209</v>
          </cell>
          <cell r="T74">
            <v>4.3779999999999999E-3</v>
          </cell>
          <cell r="U74">
            <v>8.8780984858272838</v>
          </cell>
          <cell r="V74">
            <v>1348.0220518858273</v>
          </cell>
          <cell r="W74">
            <v>1.0931088048525182</v>
          </cell>
          <cell r="X74">
            <v>1473.5347740517559</v>
          </cell>
          <cell r="Y74" t="str">
            <v xml:space="preserve"> </v>
          </cell>
          <cell r="AA74">
            <v>0.14499999999999999</v>
          </cell>
          <cell r="AB74">
            <v>2422860</v>
          </cell>
          <cell r="AC74">
            <v>351.31469999999996</v>
          </cell>
          <cell r="AD74" t="str">
            <v xml:space="preserve"> </v>
          </cell>
          <cell r="AF74">
            <v>1230000</v>
          </cell>
          <cell r="AG74">
            <v>0.23200000000000001</v>
          </cell>
          <cell r="AH74">
            <v>285.36</v>
          </cell>
          <cell r="AI74">
            <v>711859.50000000023</v>
          </cell>
          <cell r="AJ74">
            <v>1.7999999999999999E-2</v>
          </cell>
          <cell r="AK74">
            <v>12.813471000000003</v>
          </cell>
          <cell r="AL74">
            <v>298.17347100000001</v>
          </cell>
          <cell r="AM74" t="str">
            <v xml:space="preserve"> </v>
          </cell>
        </row>
        <row r="75">
          <cell r="A75">
            <v>38169</v>
          </cell>
          <cell r="C75">
            <v>31</v>
          </cell>
          <cell r="E75">
            <v>3192690</v>
          </cell>
          <cell r="F75">
            <v>0.27145799999999998</v>
          </cell>
          <cell r="G75">
            <v>866.6812420199999</v>
          </cell>
          <cell r="H75">
            <v>2092866.048</v>
          </cell>
          <cell r="I75">
            <v>2.7420000000000001E-3</v>
          </cell>
          <cell r="J75">
            <v>5.738638703616</v>
          </cell>
          <cell r="K75">
            <v>872.41988072361585</v>
          </cell>
          <cell r="L75">
            <v>1.0931088048525182</v>
          </cell>
          <cell r="M75">
            <v>953.64985314736816</v>
          </cell>
          <cell r="N75" t="str">
            <v xml:space="preserve"> </v>
          </cell>
          <cell r="P75">
            <v>3192690</v>
          </cell>
          <cell r="Q75">
            <v>0.43342200000000003</v>
          </cell>
          <cell r="R75">
            <v>1383.7820851800002</v>
          </cell>
          <cell r="S75">
            <v>2095485.4047559449</v>
          </cell>
          <cell r="T75">
            <v>4.3779999999999999E-3</v>
          </cell>
          <cell r="U75">
            <v>9.1740351020215254</v>
          </cell>
          <cell r="V75">
            <v>1392.9561202820216</v>
          </cell>
          <cell r="W75">
            <v>1.0931088048525182</v>
          </cell>
          <cell r="X75">
            <v>1522.6525998534812</v>
          </cell>
          <cell r="Y75" t="str">
            <v xml:space="preserve"> </v>
          </cell>
          <cell r="AA75">
            <v>0.14499999999999999</v>
          </cell>
          <cell r="AB75">
            <v>2503622</v>
          </cell>
          <cell r="AC75">
            <v>363.02519000000001</v>
          </cell>
          <cell r="AD75" t="str">
            <v xml:space="preserve"> </v>
          </cell>
          <cell r="AF75">
            <v>1271000</v>
          </cell>
          <cell r="AG75">
            <v>0.23200000000000001</v>
          </cell>
          <cell r="AH75">
            <v>294.87200000000001</v>
          </cell>
          <cell r="AI75">
            <v>735588.15000000014</v>
          </cell>
          <cell r="AJ75">
            <v>1.7999999999999999E-2</v>
          </cell>
          <cell r="AK75">
            <v>13.240586700000001</v>
          </cell>
          <cell r="AL75">
            <v>308.11258670000001</v>
          </cell>
          <cell r="AM75" t="str">
            <v xml:space="preserve"> </v>
          </cell>
        </row>
        <row r="76">
          <cell r="A76">
            <v>38200</v>
          </cell>
          <cell r="C76">
            <v>31</v>
          </cell>
          <cell r="E76">
            <v>3192690</v>
          </cell>
          <cell r="F76">
            <v>0.27145799999999998</v>
          </cell>
          <cell r="G76">
            <v>866.6812420199999</v>
          </cell>
          <cell r="H76">
            <v>2092866.048</v>
          </cell>
          <cell r="I76">
            <v>2.7420000000000001E-3</v>
          </cell>
          <cell r="J76">
            <v>5.738638703616</v>
          </cell>
          <cell r="K76">
            <v>872.41988072361585</v>
          </cell>
          <cell r="L76">
            <v>1.0931088048525182</v>
          </cell>
          <cell r="M76">
            <v>953.64985314736816</v>
          </cell>
          <cell r="N76" t="str">
            <v xml:space="preserve"> </v>
          </cell>
          <cell r="P76">
            <v>3192690</v>
          </cell>
          <cell r="Q76">
            <v>0.43342200000000003</v>
          </cell>
          <cell r="R76">
            <v>1383.7820851800002</v>
          </cell>
          <cell r="S76">
            <v>2095485.4047559449</v>
          </cell>
          <cell r="T76">
            <v>4.3779999999999999E-3</v>
          </cell>
          <cell r="U76">
            <v>9.1740351020215254</v>
          </cell>
          <cell r="V76">
            <v>1392.9561202820216</v>
          </cell>
          <cell r="W76">
            <v>1.0931088048525182</v>
          </cell>
          <cell r="X76">
            <v>1522.6525998534812</v>
          </cell>
          <cell r="Y76" t="str">
            <v xml:space="preserve"> </v>
          </cell>
          <cell r="AA76">
            <v>0.14499999999999999</v>
          </cell>
          <cell r="AB76">
            <v>2503622</v>
          </cell>
          <cell r="AC76">
            <v>363.02519000000001</v>
          </cell>
          <cell r="AD76" t="str">
            <v xml:space="preserve"> </v>
          </cell>
          <cell r="AF76">
            <v>1271000</v>
          </cell>
          <cell r="AG76">
            <v>0.23200000000000001</v>
          </cell>
          <cell r="AH76">
            <v>294.87200000000001</v>
          </cell>
          <cell r="AI76">
            <v>735588.15000000014</v>
          </cell>
          <cell r="AJ76">
            <v>1.7999999999999999E-2</v>
          </cell>
          <cell r="AK76">
            <v>13.240586700000001</v>
          </cell>
          <cell r="AL76">
            <v>308.11258670000001</v>
          </cell>
          <cell r="AM76" t="str">
            <v xml:space="preserve"> </v>
          </cell>
        </row>
        <row r="77">
          <cell r="A77">
            <v>38231</v>
          </cell>
          <cell r="C77">
            <v>30</v>
          </cell>
          <cell r="E77">
            <v>3089700</v>
          </cell>
          <cell r="F77">
            <v>0.27145799999999998</v>
          </cell>
          <cell r="G77">
            <v>838.72378259999994</v>
          </cell>
          <cell r="H77">
            <v>2025354.24</v>
          </cell>
          <cell r="I77">
            <v>2.7420000000000001E-3</v>
          </cell>
          <cell r="J77">
            <v>5.5535213260800003</v>
          </cell>
          <cell r="K77">
            <v>844.27730392607998</v>
          </cell>
          <cell r="L77">
            <v>1.0931088048525182</v>
          </cell>
          <cell r="M77">
            <v>922.88695465874355</v>
          </cell>
          <cell r="N77" t="str">
            <v xml:space="preserve"> </v>
          </cell>
          <cell r="P77">
            <v>3089700</v>
          </cell>
          <cell r="Q77">
            <v>0.43342200000000003</v>
          </cell>
          <cell r="R77">
            <v>1339.1439534000001</v>
          </cell>
          <cell r="S77">
            <v>2027889.1013767209</v>
          </cell>
          <cell r="T77">
            <v>4.3779999999999999E-3</v>
          </cell>
          <cell r="U77">
            <v>8.8780984858272838</v>
          </cell>
          <cell r="V77">
            <v>1348.0220518858273</v>
          </cell>
          <cell r="W77">
            <v>1.0931088048525182</v>
          </cell>
          <cell r="X77">
            <v>1473.5347740517559</v>
          </cell>
          <cell r="Y77" t="str">
            <v xml:space="preserve"> </v>
          </cell>
          <cell r="AA77">
            <v>0.14499999999999999</v>
          </cell>
          <cell r="AB77">
            <v>2422860</v>
          </cell>
          <cell r="AC77">
            <v>351.31469999999996</v>
          </cell>
          <cell r="AD77" t="str">
            <v xml:space="preserve"> </v>
          </cell>
          <cell r="AF77">
            <v>1230000</v>
          </cell>
          <cell r="AG77">
            <v>0.23200000000000001</v>
          </cell>
          <cell r="AH77">
            <v>285.36</v>
          </cell>
          <cell r="AI77">
            <v>711859.50000000023</v>
          </cell>
          <cell r="AJ77">
            <v>1.7999999999999999E-2</v>
          </cell>
          <cell r="AK77">
            <v>12.813471000000003</v>
          </cell>
          <cell r="AL77">
            <v>298.17347100000001</v>
          </cell>
          <cell r="AM77" t="str">
            <v xml:space="preserve"> </v>
          </cell>
        </row>
        <row r="78">
          <cell r="A78">
            <v>38261</v>
          </cell>
          <cell r="C78">
            <v>31</v>
          </cell>
          <cell r="E78">
            <v>3192690</v>
          </cell>
          <cell r="F78">
            <v>0.27145799999999998</v>
          </cell>
          <cell r="G78">
            <v>866.6812420199999</v>
          </cell>
          <cell r="H78">
            <v>2092866.048</v>
          </cell>
          <cell r="I78">
            <v>2.7420000000000001E-3</v>
          </cell>
          <cell r="J78">
            <v>5.738638703616</v>
          </cell>
          <cell r="K78">
            <v>872.41988072361585</v>
          </cell>
          <cell r="L78">
            <v>1.0931088048525182</v>
          </cell>
          <cell r="M78">
            <v>953.64985314736816</v>
          </cell>
          <cell r="N78" t="str">
            <v xml:space="preserve"> </v>
          </cell>
          <cell r="P78">
            <v>3192690</v>
          </cell>
          <cell r="Q78">
            <v>0.43342200000000003</v>
          </cell>
          <cell r="R78">
            <v>1383.7820851800002</v>
          </cell>
          <cell r="S78">
            <v>2095485.4047559449</v>
          </cell>
          <cell r="T78">
            <v>4.3779999999999999E-3</v>
          </cell>
          <cell r="U78">
            <v>9.1740351020215254</v>
          </cell>
          <cell r="V78">
            <v>1392.9561202820216</v>
          </cell>
          <cell r="W78">
            <v>1.0931088048525182</v>
          </cell>
          <cell r="X78">
            <v>1522.6525998534812</v>
          </cell>
          <cell r="Y78" t="str">
            <v xml:space="preserve"> </v>
          </cell>
          <cell r="AA78">
            <v>0.14499999999999999</v>
          </cell>
          <cell r="AB78">
            <v>2503622</v>
          </cell>
          <cell r="AC78">
            <v>363.02519000000001</v>
          </cell>
          <cell r="AD78" t="str">
            <v xml:space="preserve"> </v>
          </cell>
          <cell r="AF78">
            <v>1271000</v>
          </cell>
          <cell r="AG78">
            <v>0.23200000000000001</v>
          </cell>
          <cell r="AH78">
            <v>294.87200000000001</v>
          </cell>
          <cell r="AI78">
            <v>735588.15000000014</v>
          </cell>
          <cell r="AJ78">
            <v>1.7999999999999999E-2</v>
          </cell>
          <cell r="AK78">
            <v>13.240586700000001</v>
          </cell>
          <cell r="AL78">
            <v>308.11258670000001</v>
          </cell>
          <cell r="AM78" t="str">
            <v xml:space="preserve"> </v>
          </cell>
        </row>
        <row r="79">
          <cell r="A79">
            <v>38292</v>
          </cell>
          <cell r="C79">
            <v>30</v>
          </cell>
          <cell r="E79">
            <v>3089700</v>
          </cell>
          <cell r="F79">
            <v>0.27145799999999998</v>
          </cell>
          <cell r="G79">
            <v>838.72378259999994</v>
          </cell>
          <cell r="H79">
            <v>2025354.24</v>
          </cell>
          <cell r="I79">
            <v>2.7420000000000001E-3</v>
          </cell>
          <cell r="J79">
            <v>5.5535213260800003</v>
          </cell>
          <cell r="K79">
            <v>844.27730392607998</v>
          </cell>
          <cell r="L79">
            <v>1.1117040974719838</v>
          </cell>
          <cell r="M79">
            <v>938.58653817722256</v>
          </cell>
          <cell r="N79" t="str">
            <v xml:space="preserve"> </v>
          </cell>
          <cell r="P79">
            <v>3089700</v>
          </cell>
          <cell r="Q79">
            <v>0.43342200000000003</v>
          </cell>
          <cell r="R79">
            <v>1339.1439534000001</v>
          </cell>
          <cell r="S79">
            <v>2027889.1013767209</v>
          </cell>
          <cell r="T79">
            <v>4.3779999999999999E-3</v>
          </cell>
          <cell r="U79">
            <v>8.8780984858272838</v>
          </cell>
          <cell r="V79">
            <v>1348.0220518858273</v>
          </cell>
          <cell r="W79">
            <v>1.1117040974719838</v>
          </cell>
          <cell r="X79">
            <v>1498.6016385640653</v>
          </cell>
          <cell r="Y79" t="str">
            <v xml:space="preserve"> </v>
          </cell>
          <cell r="AA79">
            <v>0.14499999999999999</v>
          </cell>
          <cell r="AB79">
            <v>2422860</v>
          </cell>
          <cell r="AC79">
            <v>351.31469999999996</v>
          </cell>
          <cell r="AD79" t="str">
            <v xml:space="preserve"> </v>
          </cell>
          <cell r="AF79">
            <v>1230000</v>
          </cell>
          <cell r="AG79">
            <v>0.23200000000000001</v>
          </cell>
          <cell r="AH79">
            <v>285.36</v>
          </cell>
          <cell r="AI79">
            <v>711859.50000000023</v>
          </cell>
          <cell r="AJ79">
            <v>1.7999999999999999E-2</v>
          </cell>
          <cell r="AK79">
            <v>12.813471000000003</v>
          </cell>
          <cell r="AL79">
            <v>298.17347100000001</v>
          </cell>
          <cell r="AM79" t="str">
            <v xml:space="preserve"> </v>
          </cell>
        </row>
        <row r="80">
          <cell r="A80">
            <v>38322</v>
          </cell>
          <cell r="C80">
            <v>31</v>
          </cell>
          <cell r="E80">
            <v>3192690</v>
          </cell>
          <cell r="F80">
            <v>0.27145799999999998</v>
          </cell>
          <cell r="G80">
            <v>866.6812420199999</v>
          </cell>
          <cell r="H80">
            <v>2092866.048</v>
          </cell>
          <cell r="I80">
            <v>2.7420000000000001E-3</v>
          </cell>
          <cell r="J80">
            <v>5.738638703616</v>
          </cell>
          <cell r="K80">
            <v>872.41988072361585</v>
          </cell>
          <cell r="L80">
            <v>1.1117040974719838</v>
          </cell>
          <cell r="M80">
            <v>969.87275611646317</v>
          </cell>
          <cell r="N80">
            <v>11291.143333324244</v>
          </cell>
          <cell r="P80">
            <v>3192690</v>
          </cell>
          <cell r="Q80">
            <v>0.43342200000000003</v>
          </cell>
          <cell r="R80">
            <v>1383.7820851800002</v>
          </cell>
          <cell r="S80">
            <v>2095485.4047559449</v>
          </cell>
          <cell r="T80">
            <v>4.3779999999999999E-3</v>
          </cell>
          <cell r="U80">
            <v>9.1740351020215254</v>
          </cell>
          <cell r="V80">
            <v>1392.9561202820216</v>
          </cell>
          <cell r="W80">
            <v>1.1117040974719838</v>
          </cell>
          <cell r="X80">
            <v>1548.555026516201</v>
          </cell>
          <cell r="Y80">
            <v>18028.093534606454</v>
          </cell>
          <cell r="AA80">
            <v>0.14499999999999999</v>
          </cell>
          <cell r="AB80">
            <v>2503622</v>
          </cell>
          <cell r="AC80">
            <v>363.02519000000001</v>
          </cell>
          <cell r="AD80">
            <v>4286.0393399999994</v>
          </cell>
          <cell r="AF80">
            <v>1271000</v>
          </cell>
          <cell r="AG80">
            <v>0.23200000000000001</v>
          </cell>
          <cell r="AH80">
            <v>294.87200000000001</v>
          </cell>
          <cell r="AI80">
            <v>735588.15000000014</v>
          </cell>
          <cell r="AJ80">
            <v>1.7999999999999999E-2</v>
          </cell>
          <cell r="AK80">
            <v>13.240586700000001</v>
          </cell>
          <cell r="AL80">
            <v>308.11258670000001</v>
          </cell>
          <cell r="AM80">
            <v>3637.7163462000003</v>
          </cell>
        </row>
        <row r="81">
          <cell r="A81">
            <v>38353</v>
          </cell>
          <cell r="C81">
            <v>31</v>
          </cell>
          <cell r="E81">
            <v>3192690</v>
          </cell>
          <cell r="F81">
            <v>0.27145799999999998</v>
          </cell>
          <cell r="G81">
            <v>866.6812420199999</v>
          </cell>
          <cell r="H81">
            <v>2092866.048</v>
          </cell>
          <cell r="I81">
            <v>2.7420000000000001E-3</v>
          </cell>
          <cell r="J81">
            <v>5.738638703616</v>
          </cell>
          <cell r="K81">
            <v>872.41988072361585</v>
          </cell>
          <cell r="L81">
            <v>1.1117040974719838</v>
          </cell>
          <cell r="M81">
            <v>969.87275611646317</v>
          </cell>
          <cell r="N81" t="str">
            <v xml:space="preserve"> </v>
          </cell>
          <cell r="P81">
            <v>3192690</v>
          </cell>
          <cell r="Q81">
            <v>0.43342200000000003</v>
          </cell>
          <cell r="R81">
            <v>1383.7820851800002</v>
          </cell>
          <cell r="S81">
            <v>2095485.4047559449</v>
          </cell>
          <cell r="T81">
            <v>4.3779999999999999E-3</v>
          </cell>
          <cell r="U81">
            <v>9.1740351020215254</v>
          </cell>
          <cell r="V81">
            <v>1392.9561202820216</v>
          </cell>
          <cell r="W81">
            <v>1.1117040974719838</v>
          </cell>
          <cell r="X81">
            <v>1548.555026516201</v>
          </cell>
          <cell r="Y81" t="str">
            <v xml:space="preserve"> </v>
          </cell>
          <cell r="AA81">
            <v>0.14499999999999999</v>
          </cell>
          <cell r="AB81">
            <v>2503622</v>
          </cell>
          <cell r="AC81">
            <v>363.02519000000001</v>
          </cell>
          <cell r="AD81" t="str">
            <v xml:space="preserve"> </v>
          </cell>
          <cell r="AF81">
            <v>1271000</v>
          </cell>
          <cell r="AG81">
            <v>0.23200000000000001</v>
          </cell>
          <cell r="AH81">
            <v>294.87200000000001</v>
          </cell>
          <cell r="AI81">
            <v>735588.15000000014</v>
          </cell>
          <cell r="AJ81">
            <v>1.7999999999999999E-2</v>
          </cell>
          <cell r="AK81">
            <v>13.240586700000001</v>
          </cell>
          <cell r="AL81">
            <v>308.11258670000001</v>
          </cell>
          <cell r="AM81" t="str">
            <v xml:space="preserve"> </v>
          </cell>
        </row>
        <row r="82">
          <cell r="A82">
            <v>38384</v>
          </cell>
          <cell r="C82">
            <v>28</v>
          </cell>
          <cell r="E82">
            <v>2883720</v>
          </cell>
          <cell r="F82">
            <v>0.27145799999999998</v>
          </cell>
          <cell r="G82">
            <v>782.80886376000001</v>
          </cell>
          <cell r="H82">
            <v>1890330.6240000003</v>
          </cell>
          <cell r="I82">
            <v>2.7420000000000001E-3</v>
          </cell>
          <cell r="J82">
            <v>5.1832865710080016</v>
          </cell>
          <cell r="K82">
            <v>787.99215033100802</v>
          </cell>
          <cell r="L82">
            <v>1.1117040974719838</v>
          </cell>
          <cell r="M82">
            <v>876.01410229874114</v>
          </cell>
          <cell r="N82" t="str">
            <v xml:space="preserve"> </v>
          </cell>
          <cell r="P82">
            <v>2883720</v>
          </cell>
          <cell r="Q82">
            <v>0.43342200000000003</v>
          </cell>
          <cell r="R82">
            <v>1249.8676898400001</v>
          </cell>
          <cell r="S82">
            <v>1892696.4946182731</v>
          </cell>
          <cell r="T82">
            <v>4.3779999999999999E-3</v>
          </cell>
          <cell r="U82">
            <v>8.2862252534387988</v>
          </cell>
          <cell r="V82">
            <v>1258.1539150934389</v>
          </cell>
          <cell r="W82">
            <v>1.1117040974719838</v>
          </cell>
          <cell r="X82">
            <v>1398.6948626597944</v>
          </cell>
          <cell r="Y82" t="str">
            <v xml:space="preserve"> </v>
          </cell>
          <cell r="AA82">
            <v>0.14499999999999999</v>
          </cell>
          <cell r="AB82">
            <v>2261336</v>
          </cell>
          <cell r="AC82">
            <v>327.89371999999997</v>
          </cell>
          <cell r="AD82" t="str">
            <v xml:space="preserve"> </v>
          </cell>
          <cell r="AF82">
            <v>1148000</v>
          </cell>
          <cell r="AG82">
            <v>0.23200000000000001</v>
          </cell>
          <cell r="AH82">
            <v>266.33600000000001</v>
          </cell>
          <cell r="AI82">
            <v>664402.20000000019</v>
          </cell>
          <cell r="AJ82">
            <v>1.7999999999999999E-2</v>
          </cell>
          <cell r="AK82">
            <v>11.959239600000002</v>
          </cell>
          <cell r="AL82">
            <v>278.2952396</v>
          </cell>
          <cell r="AM82" t="str">
            <v xml:space="preserve"> </v>
          </cell>
        </row>
        <row r="83">
          <cell r="A83">
            <v>38412</v>
          </cell>
          <cell r="C83">
            <v>31</v>
          </cell>
          <cell r="E83">
            <v>3192690</v>
          </cell>
          <cell r="F83">
            <v>0.27145799999999998</v>
          </cell>
          <cell r="G83">
            <v>866.6812420199999</v>
          </cell>
          <cell r="H83">
            <v>2092866.048</v>
          </cell>
          <cell r="I83">
            <v>2.7420000000000001E-3</v>
          </cell>
          <cell r="J83">
            <v>5.738638703616</v>
          </cell>
          <cell r="K83">
            <v>872.41988072361585</v>
          </cell>
          <cell r="L83">
            <v>1.1117040974719838</v>
          </cell>
          <cell r="M83">
            <v>969.87275611646317</v>
          </cell>
          <cell r="N83" t="str">
            <v xml:space="preserve"> </v>
          </cell>
          <cell r="P83">
            <v>3192690</v>
          </cell>
          <cell r="Q83">
            <v>0.43342200000000003</v>
          </cell>
          <cell r="R83">
            <v>1383.7820851800002</v>
          </cell>
          <cell r="S83">
            <v>2095485.4047559449</v>
          </cell>
          <cell r="T83">
            <v>4.3779999999999999E-3</v>
          </cell>
          <cell r="U83">
            <v>9.1740351020215254</v>
          </cell>
          <cell r="V83">
            <v>1392.9561202820216</v>
          </cell>
          <cell r="W83">
            <v>1.1117040974719838</v>
          </cell>
          <cell r="X83">
            <v>1548.555026516201</v>
          </cell>
          <cell r="Y83" t="str">
            <v xml:space="preserve"> </v>
          </cell>
          <cell r="AA83">
            <v>0.14499999999999999</v>
          </cell>
          <cell r="AB83">
            <v>2503622</v>
          </cell>
          <cell r="AC83">
            <v>363.02519000000001</v>
          </cell>
          <cell r="AD83" t="str">
            <v xml:space="preserve"> </v>
          </cell>
          <cell r="AF83">
            <v>1271000</v>
          </cell>
          <cell r="AG83">
            <v>0.23200000000000001</v>
          </cell>
          <cell r="AH83">
            <v>294.87200000000001</v>
          </cell>
          <cell r="AI83">
            <v>735588.15000000014</v>
          </cell>
          <cell r="AJ83">
            <v>1.7999999999999999E-2</v>
          </cell>
          <cell r="AK83">
            <v>13.240586700000001</v>
          </cell>
          <cell r="AL83">
            <v>308.11258670000001</v>
          </cell>
          <cell r="AM83" t="str">
            <v xml:space="preserve"> </v>
          </cell>
        </row>
        <row r="84">
          <cell r="A84">
            <v>38443</v>
          </cell>
          <cell r="C84">
            <v>30</v>
          </cell>
          <cell r="E84">
            <v>3089700</v>
          </cell>
          <cell r="F84">
            <v>0.27145799999999998</v>
          </cell>
          <cell r="G84">
            <v>838.72378259999994</v>
          </cell>
          <cell r="H84">
            <v>2025354.24</v>
          </cell>
          <cell r="I84">
            <v>2.7420000000000001E-3</v>
          </cell>
          <cell r="J84">
            <v>5.5535213260800003</v>
          </cell>
          <cell r="K84">
            <v>844.27730392607998</v>
          </cell>
          <cell r="L84">
            <v>1.1117040974719838</v>
          </cell>
          <cell r="M84">
            <v>938.58653817722256</v>
          </cell>
          <cell r="N84" t="str">
            <v xml:space="preserve"> </v>
          </cell>
          <cell r="P84">
            <v>3089700</v>
          </cell>
          <cell r="Q84">
            <v>0.43342200000000003</v>
          </cell>
          <cell r="R84">
            <v>1339.1439534000001</v>
          </cell>
          <cell r="S84">
            <v>2027889.1013767209</v>
          </cell>
          <cell r="T84">
            <v>4.3779999999999999E-3</v>
          </cell>
          <cell r="U84">
            <v>8.8780984858272838</v>
          </cell>
          <cell r="V84">
            <v>1348.0220518858273</v>
          </cell>
          <cell r="W84">
            <v>1.1117040974719838</v>
          </cell>
          <cell r="X84">
            <v>1498.6016385640653</v>
          </cell>
          <cell r="Y84" t="str">
            <v xml:space="preserve"> </v>
          </cell>
          <cell r="AA84">
            <v>0.14499999999999999</v>
          </cell>
          <cell r="AB84">
            <v>2422860</v>
          </cell>
          <cell r="AC84">
            <v>351.31469999999996</v>
          </cell>
          <cell r="AD84" t="str">
            <v xml:space="preserve"> </v>
          </cell>
          <cell r="AF84">
            <v>1230000</v>
          </cell>
          <cell r="AG84">
            <v>0.23200000000000001</v>
          </cell>
          <cell r="AH84">
            <v>285.36</v>
          </cell>
          <cell r="AI84">
            <v>711859.50000000023</v>
          </cell>
          <cell r="AJ84">
            <v>1.7999999999999999E-2</v>
          </cell>
          <cell r="AK84">
            <v>12.813471000000003</v>
          </cell>
          <cell r="AL84">
            <v>298.17347100000001</v>
          </cell>
          <cell r="AM84" t="str">
            <v xml:space="preserve"> </v>
          </cell>
        </row>
        <row r="85">
          <cell r="A85">
            <v>38473</v>
          </cell>
          <cell r="C85">
            <v>31</v>
          </cell>
          <cell r="E85">
            <v>3192690</v>
          </cell>
          <cell r="F85">
            <v>0.27145799999999998</v>
          </cell>
          <cell r="G85">
            <v>866.6812420199999</v>
          </cell>
          <cell r="H85">
            <v>2092866.048</v>
          </cell>
          <cell r="I85">
            <v>2.7420000000000001E-3</v>
          </cell>
          <cell r="J85">
            <v>5.738638703616</v>
          </cell>
          <cell r="K85">
            <v>872.41988072361585</v>
          </cell>
          <cell r="L85">
            <v>1.1117040974719838</v>
          </cell>
          <cell r="M85">
            <v>969.87275611646317</v>
          </cell>
          <cell r="N85" t="str">
            <v xml:space="preserve"> </v>
          </cell>
          <cell r="P85">
            <v>3192690</v>
          </cell>
          <cell r="Q85">
            <v>0.43342200000000003</v>
          </cell>
          <cell r="R85">
            <v>1383.7820851800002</v>
          </cell>
          <cell r="S85">
            <v>2095485.4047559449</v>
          </cell>
          <cell r="T85">
            <v>4.3779999999999999E-3</v>
          </cell>
          <cell r="U85">
            <v>9.1740351020215254</v>
          </cell>
          <cell r="V85">
            <v>1392.9561202820216</v>
          </cell>
          <cell r="W85">
            <v>1.1117040974719838</v>
          </cell>
          <cell r="X85">
            <v>1548.555026516201</v>
          </cell>
          <cell r="Y85" t="str">
            <v xml:space="preserve"> </v>
          </cell>
          <cell r="AA85">
            <v>0.14499999999999999</v>
          </cell>
          <cell r="AB85">
            <v>2503622</v>
          </cell>
          <cell r="AC85">
            <v>363.02519000000001</v>
          </cell>
          <cell r="AD85" t="str">
            <v xml:space="preserve"> </v>
          </cell>
          <cell r="AF85">
            <v>1271000</v>
          </cell>
          <cell r="AG85">
            <v>0.23200000000000001</v>
          </cell>
          <cell r="AH85">
            <v>294.87200000000001</v>
          </cell>
          <cell r="AI85">
            <v>735588.15000000014</v>
          </cell>
          <cell r="AJ85">
            <v>1.7999999999999999E-2</v>
          </cell>
          <cell r="AK85">
            <v>13.240586700000001</v>
          </cell>
          <cell r="AL85">
            <v>308.11258670000001</v>
          </cell>
          <cell r="AM85" t="str">
            <v xml:space="preserve"> </v>
          </cell>
        </row>
        <row r="86">
          <cell r="A86">
            <v>38504</v>
          </cell>
          <cell r="C86">
            <v>30</v>
          </cell>
          <cell r="E86">
            <v>3089700</v>
          </cell>
          <cell r="F86">
            <v>0.27145799999999998</v>
          </cell>
          <cell r="G86">
            <v>838.72378259999994</v>
          </cell>
          <cell r="H86">
            <v>2025354.24</v>
          </cell>
          <cell r="I86">
            <v>2.7420000000000001E-3</v>
          </cell>
          <cell r="J86">
            <v>5.5535213260800003</v>
          </cell>
          <cell r="K86">
            <v>844.27730392607998</v>
          </cell>
          <cell r="L86">
            <v>1.1117040974719838</v>
          </cell>
          <cell r="M86">
            <v>938.58653817722256</v>
          </cell>
          <cell r="N86" t="str">
            <v xml:space="preserve"> </v>
          </cell>
          <cell r="P86">
            <v>3089700</v>
          </cell>
          <cell r="Q86">
            <v>0.43342200000000003</v>
          </cell>
          <cell r="R86">
            <v>1339.1439534000001</v>
          </cell>
          <cell r="S86">
            <v>2027889.1013767209</v>
          </cell>
          <cell r="T86">
            <v>4.3779999999999999E-3</v>
          </cell>
          <cell r="U86">
            <v>8.8780984858272838</v>
          </cell>
          <cell r="V86">
            <v>1348.0220518858273</v>
          </cell>
          <cell r="W86">
            <v>1.1117040974719838</v>
          </cell>
          <cell r="X86">
            <v>1498.6016385640653</v>
          </cell>
          <cell r="Y86" t="str">
            <v xml:space="preserve"> </v>
          </cell>
          <cell r="AA86">
            <v>0.14499999999999999</v>
          </cell>
          <cell r="AB86">
            <v>2422860</v>
          </cell>
          <cell r="AC86">
            <v>351.31469999999996</v>
          </cell>
          <cell r="AD86" t="str">
            <v xml:space="preserve"> </v>
          </cell>
          <cell r="AF86">
            <v>1230000</v>
          </cell>
          <cell r="AG86">
            <v>0.23200000000000001</v>
          </cell>
          <cell r="AH86">
            <v>285.36</v>
          </cell>
          <cell r="AI86">
            <v>711859.50000000023</v>
          </cell>
          <cell r="AJ86">
            <v>1.7999999999999999E-2</v>
          </cell>
          <cell r="AK86">
            <v>12.813471000000003</v>
          </cell>
          <cell r="AL86">
            <v>298.17347100000001</v>
          </cell>
          <cell r="AM86" t="str">
            <v xml:space="preserve"> </v>
          </cell>
        </row>
        <row r="87">
          <cell r="A87">
            <v>38534</v>
          </cell>
          <cell r="C87">
            <v>31</v>
          </cell>
          <cell r="E87">
            <v>3192690</v>
          </cell>
          <cell r="F87">
            <v>0.27145799999999998</v>
          </cell>
          <cell r="G87">
            <v>866.6812420199999</v>
          </cell>
          <cell r="H87">
            <v>2092866.048</v>
          </cell>
          <cell r="I87">
            <v>2.7420000000000001E-3</v>
          </cell>
          <cell r="J87">
            <v>5.738638703616</v>
          </cell>
          <cell r="K87">
            <v>872.41988072361585</v>
          </cell>
          <cell r="L87">
            <v>1.1117040974719838</v>
          </cell>
          <cell r="M87">
            <v>969.87275611646317</v>
          </cell>
          <cell r="N87" t="str">
            <v xml:space="preserve"> </v>
          </cell>
          <cell r="P87">
            <v>3192690</v>
          </cell>
          <cell r="Q87">
            <v>0.43342200000000003</v>
          </cell>
          <cell r="R87">
            <v>1383.7820851800002</v>
          </cell>
          <cell r="S87">
            <v>2095485.4047559449</v>
          </cell>
          <cell r="T87">
            <v>4.3779999999999999E-3</v>
          </cell>
          <cell r="U87">
            <v>9.1740351020215254</v>
          </cell>
          <cell r="V87">
            <v>1392.9561202820216</v>
          </cell>
          <cell r="W87">
            <v>1.1117040974719838</v>
          </cell>
          <cell r="X87">
            <v>1548.555026516201</v>
          </cell>
          <cell r="Y87" t="str">
            <v xml:space="preserve"> </v>
          </cell>
          <cell r="AA87">
            <v>0.14499999999999999</v>
          </cell>
          <cell r="AB87">
            <v>2503622</v>
          </cell>
          <cell r="AC87">
            <v>363.02519000000001</v>
          </cell>
          <cell r="AD87" t="str">
            <v xml:space="preserve"> </v>
          </cell>
          <cell r="AF87">
            <v>1271000</v>
          </cell>
          <cell r="AG87">
            <v>0.23200000000000001</v>
          </cell>
          <cell r="AH87">
            <v>294.87200000000001</v>
          </cell>
          <cell r="AI87">
            <v>735588.15000000014</v>
          </cell>
          <cell r="AJ87">
            <v>1.7999999999999999E-2</v>
          </cell>
          <cell r="AK87">
            <v>13.240586700000001</v>
          </cell>
          <cell r="AL87">
            <v>308.11258670000001</v>
          </cell>
          <cell r="AM87" t="str">
            <v xml:space="preserve"> </v>
          </cell>
        </row>
        <row r="88">
          <cell r="A88">
            <v>38565</v>
          </cell>
          <cell r="C88">
            <v>31</v>
          </cell>
          <cell r="E88">
            <v>3192690</v>
          </cell>
          <cell r="F88">
            <v>0.27145799999999998</v>
          </cell>
          <cell r="G88">
            <v>866.6812420199999</v>
          </cell>
          <cell r="H88">
            <v>2092866.048</v>
          </cell>
          <cell r="I88">
            <v>2.7420000000000001E-3</v>
          </cell>
          <cell r="J88">
            <v>5.738638703616</v>
          </cell>
          <cell r="K88">
            <v>872.41988072361585</v>
          </cell>
          <cell r="L88">
            <v>1.1117040974719838</v>
          </cell>
          <cell r="M88">
            <v>969.87275611646317</v>
          </cell>
          <cell r="N88" t="str">
            <v xml:space="preserve"> </v>
          </cell>
          <cell r="P88">
            <v>3192690</v>
          </cell>
          <cell r="Q88">
            <v>0.43342200000000003</v>
          </cell>
          <cell r="R88">
            <v>1383.7820851800002</v>
          </cell>
          <cell r="S88">
            <v>2095485.4047559449</v>
          </cell>
          <cell r="T88">
            <v>4.3779999999999999E-3</v>
          </cell>
          <cell r="U88">
            <v>9.1740351020215254</v>
          </cell>
          <cell r="V88">
            <v>1392.9561202820216</v>
          </cell>
          <cell r="W88">
            <v>1.1117040974719838</v>
          </cell>
          <cell r="X88">
            <v>1548.555026516201</v>
          </cell>
          <cell r="Y88" t="str">
            <v xml:space="preserve"> </v>
          </cell>
          <cell r="AA88">
            <v>0.14499999999999999</v>
          </cell>
          <cell r="AB88">
            <v>2503622</v>
          </cell>
          <cell r="AC88">
            <v>363.02519000000001</v>
          </cell>
          <cell r="AD88" t="str">
            <v xml:space="preserve"> </v>
          </cell>
          <cell r="AF88">
            <v>1271000</v>
          </cell>
          <cell r="AG88">
            <v>0.23200000000000001</v>
          </cell>
          <cell r="AH88">
            <v>294.87200000000001</v>
          </cell>
          <cell r="AI88">
            <v>735588.15000000014</v>
          </cell>
          <cell r="AJ88">
            <v>1.7999999999999999E-2</v>
          </cell>
          <cell r="AK88">
            <v>13.240586700000001</v>
          </cell>
          <cell r="AL88">
            <v>308.11258670000001</v>
          </cell>
          <cell r="AM88" t="str">
            <v xml:space="preserve"> </v>
          </cell>
        </row>
        <row r="89">
          <cell r="A89">
            <v>38596</v>
          </cell>
          <cell r="C89">
            <v>30</v>
          </cell>
          <cell r="E89">
            <v>3089700</v>
          </cell>
          <cell r="F89">
            <v>0.27145799999999998</v>
          </cell>
          <cell r="G89">
            <v>838.72378259999994</v>
          </cell>
          <cell r="H89">
            <v>2025354.24</v>
          </cell>
          <cell r="I89">
            <v>2.7420000000000001E-3</v>
          </cell>
          <cell r="J89">
            <v>5.5535213260800003</v>
          </cell>
          <cell r="K89">
            <v>844.27730392607998</v>
          </cell>
          <cell r="L89">
            <v>1.1117040974719838</v>
          </cell>
          <cell r="M89">
            <v>938.58653817722256</v>
          </cell>
          <cell r="N89" t="str">
            <v xml:space="preserve"> </v>
          </cell>
          <cell r="P89">
            <v>3089700</v>
          </cell>
          <cell r="Q89">
            <v>0.43342200000000003</v>
          </cell>
          <cell r="R89">
            <v>1339.1439534000001</v>
          </cell>
          <cell r="S89">
            <v>2027889.1013767209</v>
          </cell>
          <cell r="T89">
            <v>4.3779999999999999E-3</v>
          </cell>
          <cell r="U89">
            <v>8.8780984858272838</v>
          </cell>
          <cell r="V89">
            <v>1348.0220518858273</v>
          </cell>
          <cell r="W89">
            <v>1.1117040974719838</v>
          </cell>
          <cell r="X89">
            <v>1498.6016385640653</v>
          </cell>
          <cell r="Y89" t="str">
            <v xml:space="preserve"> </v>
          </cell>
          <cell r="AA89">
            <v>0.14499999999999999</v>
          </cell>
          <cell r="AB89">
            <v>2422860</v>
          </cell>
          <cell r="AC89">
            <v>351.31469999999996</v>
          </cell>
          <cell r="AD89" t="str">
            <v xml:space="preserve"> </v>
          </cell>
          <cell r="AF89">
            <v>1230000</v>
          </cell>
          <cell r="AG89">
            <v>0.23200000000000001</v>
          </cell>
          <cell r="AH89">
            <v>285.36</v>
          </cell>
          <cell r="AI89">
            <v>711859.50000000023</v>
          </cell>
          <cell r="AJ89">
            <v>1.7999999999999999E-2</v>
          </cell>
          <cell r="AK89">
            <v>12.813471000000003</v>
          </cell>
          <cell r="AL89">
            <v>298.17347100000001</v>
          </cell>
          <cell r="AM89" t="str">
            <v xml:space="preserve"> </v>
          </cell>
        </row>
        <row r="90">
          <cell r="A90">
            <v>38626</v>
          </cell>
          <cell r="C90">
            <v>31</v>
          </cell>
          <cell r="E90">
            <v>3192690</v>
          </cell>
          <cell r="F90">
            <v>0.27145799999999998</v>
          </cell>
          <cell r="G90">
            <v>866.6812420199999</v>
          </cell>
          <cell r="H90">
            <v>2092866.048</v>
          </cell>
          <cell r="I90">
            <v>2.7420000000000001E-3</v>
          </cell>
          <cell r="J90">
            <v>5.738638703616</v>
          </cell>
          <cell r="K90">
            <v>872.41988072361585</v>
          </cell>
          <cell r="L90">
            <v>1.1117040974719838</v>
          </cell>
          <cell r="M90">
            <v>969.87275611646317</v>
          </cell>
          <cell r="N90" t="str">
            <v xml:space="preserve"> </v>
          </cell>
          <cell r="P90">
            <v>3192690</v>
          </cell>
          <cell r="Q90">
            <v>0.43342200000000003</v>
          </cell>
          <cell r="R90">
            <v>1383.7820851800002</v>
          </cell>
          <cell r="S90">
            <v>2095485.4047559449</v>
          </cell>
          <cell r="T90">
            <v>4.3779999999999999E-3</v>
          </cell>
          <cell r="U90">
            <v>9.1740351020215254</v>
          </cell>
          <cell r="V90">
            <v>1392.9561202820216</v>
          </cell>
          <cell r="W90">
            <v>1.1117040974719838</v>
          </cell>
          <cell r="X90">
            <v>1548.555026516201</v>
          </cell>
          <cell r="Y90" t="str">
            <v xml:space="preserve"> </v>
          </cell>
          <cell r="AA90">
            <v>0.14499999999999999</v>
          </cell>
          <cell r="AB90">
            <v>2503622</v>
          </cell>
          <cell r="AC90">
            <v>363.02519000000001</v>
          </cell>
          <cell r="AD90" t="str">
            <v xml:space="preserve"> </v>
          </cell>
          <cell r="AF90">
            <v>1271000</v>
          </cell>
          <cell r="AG90">
            <v>0.23200000000000001</v>
          </cell>
          <cell r="AH90">
            <v>294.87200000000001</v>
          </cell>
          <cell r="AI90">
            <v>735588.15000000014</v>
          </cell>
          <cell r="AJ90">
            <v>1.7999999999999999E-2</v>
          </cell>
          <cell r="AK90">
            <v>13.240586700000001</v>
          </cell>
          <cell r="AL90">
            <v>308.11258670000001</v>
          </cell>
          <cell r="AM90" t="str">
            <v xml:space="preserve"> </v>
          </cell>
        </row>
        <row r="91">
          <cell r="A91">
            <v>38657</v>
          </cell>
          <cell r="C91">
            <v>30</v>
          </cell>
          <cell r="E91">
            <v>3089700</v>
          </cell>
          <cell r="F91">
            <v>0.27145799999999998</v>
          </cell>
          <cell r="G91">
            <v>838.72378259999994</v>
          </cell>
          <cell r="H91">
            <v>2025354.24</v>
          </cell>
          <cell r="I91">
            <v>2.7420000000000001E-3</v>
          </cell>
          <cell r="J91">
            <v>5.5535213260800003</v>
          </cell>
          <cell r="K91">
            <v>844.27730392607998</v>
          </cell>
          <cell r="L91">
            <v>1.1288573691612009</v>
          </cell>
          <cell r="M91">
            <v>953.06865615250626</v>
          </cell>
          <cell r="N91" t="str">
            <v xml:space="preserve"> </v>
          </cell>
          <cell r="P91">
            <v>3089700</v>
          </cell>
          <cell r="Q91">
            <v>0.43342200000000003</v>
          </cell>
          <cell r="R91">
            <v>1339.1439534000001</v>
          </cell>
          <cell r="S91">
            <v>2027889.1013767209</v>
          </cell>
          <cell r="T91">
            <v>4.3779999999999999E-3</v>
          </cell>
          <cell r="U91">
            <v>8.8780984858272838</v>
          </cell>
          <cell r="V91">
            <v>1348.0220518858273</v>
          </cell>
          <cell r="W91">
            <v>1.1288573691612009</v>
          </cell>
          <cell r="X91">
            <v>1521.724627063119</v>
          </cell>
          <cell r="Y91" t="str">
            <v xml:space="preserve"> </v>
          </cell>
          <cell r="AA91">
            <v>0.14499999999999999</v>
          </cell>
          <cell r="AB91">
            <v>2422860</v>
          </cell>
          <cell r="AC91">
            <v>351.31469999999996</v>
          </cell>
          <cell r="AD91" t="str">
            <v xml:space="preserve"> </v>
          </cell>
          <cell r="AF91">
            <v>1230000</v>
          </cell>
          <cell r="AG91">
            <v>0.23200000000000001</v>
          </cell>
          <cell r="AH91">
            <v>285.36</v>
          </cell>
          <cell r="AI91">
            <v>711859.50000000023</v>
          </cell>
          <cell r="AJ91">
            <v>1.7999999999999999E-2</v>
          </cell>
          <cell r="AK91">
            <v>12.813471000000003</v>
          </cell>
          <cell r="AL91">
            <v>298.17347100000001</v>
          </cell>
          <cell r="AM91" t="str">
            <v xml:space="preserve"> </v>
          </cell>
        </row>
        <row r="92">
          <cell r="A92">
            <v>38687</v>
          </cell>
          <cell r="C92">
            <v>31</v>
          </cell>
          <cell r="E92">
            <v>3192690</v>
          </cell>
          <cell r="F92">
            <v>0.27145799999999998</v>
          </cell>
          <cell r="G92">
            <v>866.6812420199999</v>
          </cell>
          <cell r="H92">
            <v>2092866.048</v>
          </cell>
          <cell r="I92">
            <v>2.7420000000000001E-3</v>
          </cell>
          <cell r="J92">
            <v>5.738638703616</v>
          </cell>
          <cell r="K92">
            <v>872.41988072361585</v>
          </cell>
          <cell r="L92">
            <v>1.1288573691612009</v>
          </cell>
          <cell r="M92">
            <v>984.83761135758971</v>
          </cell>
          <cell r="N92">
            <v>11448.916521039286</v>
          </cell>
          <cell r="P92">
            <v>3192690</v>
          </cell>
          <cell r="Q92">
            <v>0.43342200000000003</v>
          </cell>
          <cell r="R92">
            <v>1383.7820851800002</v>
          </cell>
          <cell r="S92">
            <v>2095485.4047559449</v>
          </cell>
          <cell r="T92">
            <v>4.3779999999999999E-3</v>
          </cell>
          <cell r="U92">
            <v>9.1740351020215254</v>
          </cell>
          <cell r="V92">
            <v>1392.9561202820216</v>
          </cell>
          <cell r="W92">
            <v>1.1288573691612009</v>
          </cell>
          <cell r="X92">
            <v>1572.4487812985562</v>
          </cell>
          <cell r="Y92">
            <v>18280.003345810874</v>
          </cell>
          <cell r="AA92">
            <v>0.14499999999999999</v>
          </cell>
          <cell r="AB92">
            <v>2503622</v>
          </cell>
          <cell r="AC92">
            <v>363.02519000000001</v>
          </cell>
          <cell r="AD92">
            <v>4274.328849999999</v>
          </cell>
          <cell r="AF92">
            <v>1271000</v>
          </cell>
          <cell r="AG92">
            <v>0.23200000000000001</v>
          </cell>
          <cell r="AH92">
            <v>294.87200000000001</v>
          </cell>
          <cell r="AI92">
            <v>735588.15000000014</v>
          </cell>
          <cell r="AJ92">
            <v>1.7999999999999999E-2</v>
          </cell>
          <cell r="AK92">
            <v>13.240586700000001</v>
          </cell>
          <cell r="AL92">
            <v>308.11258670000001</v>
          </cell>
          <cell r="AM92">
            <v>3627.7772305000003</v>
          </cell>
        </row>
        <row r="93">
          <cell r="A93">
            <v>38718</v>
          </cell>
          <cell r="C93">
            <v>31</v>
          </cell>
          <cell r="E93">
            <v>3192690</v>
          </cell>
          <cell r="F93">
            <v>0.27145799999999998</v>
          </cell>
          <cell r="G93">
            <v>866.6812420199999</v>
          </cell>
          <cell r="H93">
            <v>2092866.048</v>
          </cell>
          <cell r="I93">
            <v>2.7420000000000001E-3</v>
          </cell>
          <cell r="J93">
            <v>5.738638703616</v>
          </cell>
          <cell r="K93">
            <v>872.41988072361585</v>
          </cell>
          <cell r="L93">
            <v>1.1288573691612009</v>
          </cell>
          <cell r="M93">
            <v>984.83761135758971</v>
          </cell>
          <cell r="N93" t="str">
            <v xml:space="preserve"> </v>
          </cell>
          <cell r="P93">
            <v>3192690</v>
          </cell>
          <cell r="Q93">
            <v>0.43342200000000003</v>
          </cell>
          <cell r="R93">
            <v>1383.7820851800002</v>
          </cell>
          <cell r="S93">
            <v>2095485.4047559449</v>
          </cell>
          <cell r="T93">
            <v>4.3779999999999999E-3</v>
          </cell>
          <cell r="U93">
            <v>9.1740351020215254</v>
          </cell>
          <cell r="V93">
            <v>1392.9561202820216</v>
          </cell>
          <cell r="W93">
            <v>1.1288573691612009</v>
          </cell>
          <cell r="X93">
            <v>1572.4487812985562</v>
          </cell>
          <cell r="Y93" t="str">
            <v xml:space="preserve"> </v>
          </cell>
          <cell r="AA93">
            <v>0.14499999999999999</v>
          </cell>
          <cell r="AB93">
            <v>2503622</v>
          </cell>
          <cell r="AC93">
            <v>363.02519000000001</v>
          </cell>
          <cell r="AD93" t="str">
            <v xml:space="preserve"> </v>
          </cell>
          <cell r="AF93">
            <v>1271000</v>
          </cell>
          <cell r="AG93">
            <v>0.23200000000000001</v>
          </cell>
          <cell r="AH93">
            <v>294.87200000000001</v>
          </cell>
          <cell r="AI93">
            <v>735588.15000000014</v>
          </cell>
          <cell r="AJ93">
            <v>1.7999999999999999E-2</v>
          </cell>
          <cell r="AK93">
            <v>13.240586700000001</v>
          </cell>
          <cell r="AL93">
            <v>308.11258670000001</v>
          </cell>
          <cell r="AM93" t="str">
            <v xml:space="preserve"> </v>
          </cell>
        </row>
        <row r="94">
          <cell r="A94">
            <v>38749</v>
          </cell>
          <cell r="C94">
            <v>28</v>
          </cell>
          <cell r="E94">
            <v>2883720</v>
          </cell>
          <cell r="F94">
            <v>0.27145799999999998</v>
          </cell>
          <cell r="G94">
            <v>782.80886376000001</v>
          </cell>
          <cell r="H94">
            <v>1890330.6240000003</v>
          </cell>
          <cell r="I94">
            <v>2.7420000000000001E-3</v>
          </cell>
          <cell r="J94">
            <v>5.1832865710080016</v>
          </cell>
          <cell r="K94">
            <v>787.99215033100802</v>
          </cell>
          <cell r="L94">
            <v>1.1288573691612009</v>
          </cell>
          <cell r="M94">
            <v>889.53074574233926</v>
          </cell>
          <cell r="N94" t="str">
            <v xml:space="preserve"> </v>
          </cell>
          <cell r="P94">
            <v>2883720</v>
          </cell>
          <cell r="Q94">
            <v>0.43342200000000003</v>
          </cell>
          <cell r="R94">
            <v>1249.8676898400001</v>
          </cell>
          <cell r="S94">
            <v>1892696.4946182731</v>
          </cell>
          <cell r="T94">
            <v>4.3779999999999999E-3</v>
          </cell>
          <cell r="U94">
            <v>8.2862252534387988</v>
          </cell>
          <cell r="V94">
            <v>1258.1539150934389</v>
          </cell>
          <cell r="W94">
            <v>1.1288573691612009</v>
          </cell>
          <cell r="X94">
            <v>1420.2763185922445</v>
          </cell>
          <cell r="Y94" t="str">
            <v xml:space="preserve"> </v>
          </cell>
          <cell r="AA94">
            <v>0.14499999999999999</v>
          </cell>
          <cell r="AB94">
            <v>2261336</v>
          </cell>
          <cell r="AC94">
            <v>327.89371999999997</v>
          </cell>
          <cell r="AD94" t="str">
            <v xml:space="preserve"> </v>
          </cell>
          <cell r="AF94">
            <v>1148000</v>
          </cell>
          <cell r="AG94">
            <v>0.23200000000000001</v>
          </cell>
          <cell r="AH94">
            <v>266.33600000000001</v>
          </cell>
          <cell r="AI94">
            <v>664402.20000000019</v>
          </cell>
          <cell r="AJ94">
            <v>1.7999999999999999E-2</v>
          </cell>
          <cell r="AK94">
            <v>11.959239600000002</v>
          </cell>
          <cell r="AL94">
            <v>278.2952396</v>
          </cell>
          <cell r="AM94" t="str">
            <v xml:space="preserve"> </v>
          </cell>
        </row>
        <row r="95">
          <cell r="A95">
            <v>38777</v>
          </cell>
          <cell r="C95">
            <v>31</v>
          </cell>
          <cell r="E95">
            <v>3192690</v>
          </cell>
          <cell r="F95">
            <v>0.27145799999999998</v>
          </cell>
          <cell r="G95">
            <v>866.6812420199999</v>
          </cell>
          <cell r="H95">
            <v>2092866.048</v>
          </cell>
          <cell r="I95">
            <v>2.7420000000000001E-3</v>
          </cell>
          <cell r="J95">
            <v>5.738638703616</v>
          </cell>
          <cell r="K95">
            <v>872.41988072361585</v>
          </cell>
          <cell r="L95">
            <v>1.1288573691612009</v>
          </cell>
          <cell r="M95">
            <v>984.83761135758971</v>
          </cell>
          <cell r="N95" t="str">
            <v xml:space="preserve"> </v>
          </cell>
          <cell r="P95">
            <v>3192690</v>
          </cell>
          <cell r="Q95">
            <v>0.43342200000000003</v>
          </cell>
          <cell r="R95">
            <v>1383.7820851800002</v>
          </cell>
          <cell r="S95">
            <v>2095485.4047559449</v>
          </cell>
          <cell r="T95">
            <v>4.3779999999999999E-3</v>
          </cell>
          <cell r="U95">
            <v>9.1740351020215254</v>
          </cell>
          <cell r="V95">
            <v>1392.9561202820216</v>
          </cell>
          <cell r="W95">
            <v>1.1288573691612009</v>
          </cell>
          <cell r="X95">
            <v>1572.4487812985562</v>
          </cell>
          <cell r="Y95" t="str">
            <v xml:space="preserve"> </v>
          </cell>
          <cell r="AA95">
            <v>0.14499999999999999</v>
          </cell>
          <cell r="AB95">
            <v>2503622</v>
          </cell>
          <cell r="AC95">
            <v>363.02519000000001</v>
          </cell>
          <cell r="AD95" t="str">
            <v xml:space="preserve"> </v>
          </cell>
          <cell r="AF95">
            <v>1271000</v>
          </cell>
          <cell r="AG95">
            <v>0.23200000000000001</v>
          </cell>
          <cell r="AH95">
            <v>294.87200000000001</v>
          </cell>
          <cell r="AI95">
            <v>735588.15000000014</v>
          </cell>
          <cell r="AJ95">
            <v>1.7999999999999999E-2</v>
          </cell>
          <cell r="AK95">
            <v>13.240586700000001</v>
          </cell>
          <cell r="AL95">
            <v>308.11258670000001</v>
          </cell>
          <cell r="AM95" t="str">
            <v xml:space="preserve"> </v>
          </cell>
        </row>
        <row r="96">
          <cell r="A96">
            <v>38808</v>
          </cell>
          <cell r="C96">
            <v>30</v>
          </cell>
          <cell r="E96">
            <v>3089700</v>
          </cell>
          <cell r="F96">
            <v>0.27145799999999998</v>
          </cell>
          <cell r="G96">
            <v>838.72378259999994</v>
          </cell>
          <cell r="H96">
            <v>2025354.24</v>
          </cell>
          <cell r="I96">
            <v>2.7420000000000001E-3</v>
          </cell>
          <cell r="J96">
            <v>5.5535213260800003</v>
          </cell>
          <cell r="K96">
            <v>844.27730392607998</v>
          </cell>
          <cell r="L96">
            <v>1.1288573691612009</v>
          </cell>
          <cell r="M96">
            <v>953.06865615250626</v>
          </cell>
          <cell r="N96" t="str">
            <v xml:space="preserve"> </v>
          </cell>
          <cell r="P96">
            <v>3089700</v>
          </cell>
          <cell r="Q96">
            <v>0.43342200000000003</v>
          </cell>
          <cell r="R96">
            <v>1339.1439534000001</v>
          </cell>
          <cell r="S96">
            <v>2027889.1013767209</v>
          </cell>
          <cell r="T96">
            <v>4.3779999999999999E-3</v>
          </cell>
          <cell r="U96">
            <v>8.8780984858272838</v>
          </cell>
          <cell r="V96">
            <v>1348.0220518858273</v>
          </cell>
          <cell r="W96">
            <v>1.1288573691612009</v>
          </cell>
          <cell r="X96">
            <v>1521.724627063119</v>
          </cell>
          <cell r="Y96" t="str">
            <v xml:space="preserve"> </v>
          </cell>
          <cell r="AA96">
            <v>0.14499999999999999</v>
          </cell>
          <cell r="AB96">
            <v>2422860</v>
          </cell>
          <cell r="AC96">
            <v>351.31469999999996</v>
          </cell>
          <cell r="AD96" t="str">
            <v xml:space="preserve"> </v>
          </cell>
          <cell r="AF96">
            <v>1230000</v>
          </cell>
          <cell r="AG96">
            <v>0.23200000000000001</v>
          </cell>
          <cell r="AH96">
            <v>285.36</v>
          </cell>
          <cell r="AI96">
            <v>711859.50000000023</v>
          </cell>
          <cell r="AJ96">
            <v>1.7999999999999999E-2</v>
          </cell>
          <cell r="AK96">
            <v>12.813471000000003</v>
          </cell>
          <cell r="AL96">
            <v>298.17347100000001</v>
          </cell>
          <cell r="AM96" t="str">
            <v xml:space="preserve"> </v>
          </cell>
        </row>
        <row r="97">
          <cell r="A97">
            <v>38838</v>
          </cell>
          <cell r="C97">
            <v>31</v>
          </cell>
          <cell r="E97">
            <v>3192690</v>
          </cell>
          <cell r="F97">
            <v>0.27145799999999998</v>
          </cell>
          <cell r="G97">
            <v>866.6812420199999</v>
          </cell>
          <cell r="H97">
            <v>2092866.048</v>
          </cell>
          <cell r="I97">
            <v>2.7420000000000001E-3</v>
          </cell>
          <cell r="J97">
            <v>5.738638703616</v>
          </cell>
          <cell r="K97">
            <v>872.41988072361585</v>
          </cell>
          <cell r="L97">
            <v>1.1288573691612009</v>
          </cell>
          <cell r="M97">
            <v>984.83761135758971</v>
          </cell>
          <cell r="N97" t="str">
            <v xml:space="preserve"> </v>
          </cell>
          <cell r="P97">
            <v>3192690</v>
          </cell>
          <cell r="Q97">
            <v>0.43342200000000003</v>
          </cell>
          <cell r="R97">
            <v>1383.7820851800002</v>
          </cell>
          <cell r="S97">
            <v>2095485.4047559449</v>
          </cell>
          <cell r="T97">
            <v>4.3779999999999999E-3</v>
          </cell>
          <cell r="U97">
            <v>9.1740351020215254</v>
          </cell>
          <cell r="V97">
            <v>1392.9561202820216</v>
          </cell>
          <cell r="W97">
            <v>1.1288573691612009</v>
          </cell>
          <cell r="X97">
            <v>1572.4487812985562</v>
          </cell>
          <cell r="Y97" t="str">
            <v xml:space="preserve"> </v>
          </cell>
          <cell r="AA97">
            <v>0.14499999999999999</v>
          </cell>
          <cell r="AB97">
            <v>2503622</v>
          </cell>
          <cell r="AC97">
            <v>363.02519000000001</v>
          </cell>
          <cell r="AD97" t="str">
            <v xml:space="preserve"> </v>
          </cell>
          <cell r="AF97">
            <v>1271000</v>
          </cell>
          <cell r="AG97">
            <v>0.23200000000000001</v>
          </cell>
          <cell r="AH97">
            <v>294.87200000000001</v>
          </cell>
          <cell r="AI97">
            <v>735588.15000000014</v>
          </cell>
          <cell r="AJ97">
            <v>1.7999999999999999E-2</v>
          </cell>
          <cell r="AK97">
            <v>13.240586700000001</v>
          </cell>
          <cell r="AL97">
            <v>308.11258670000001</v>
          </cell>
          <cell r="AM97" t="str">
            <v xml:space="preserve"> </v>
          </cell>
        </row>
        <row r="98">
          <cell r="A98">
            <v>38869</v>
          </cell>
          <cell r="C98">
            <v>30</v>
          </cell>
          <cell r="E98">
            <v>3089700</v>
          </cell>
          <cell r="F98">
            <v>0.27145799999999998</v>
          </cell>
          <cell r="G98">
            <v>838.72378259999994</v>
          </cell>
          <cell r="H98">
            <v>2025354.24</v>
          </cell>
          <cell r="I98">
            <v>2.7420000000000001E-3</v>
          </cell>
          <cell r="J98">
            <v>5.5535213260800003</v>
          </cell>
          <cell r="K98">
            <v>844.27730392607998</v>
          </cell>
          <cell r="L98">
            <v>1.1288573691612009</v>
          </cell>
          <cell r="M98">
            <v>953.06865615250626</v>
          </cell>
          <cell r="N98" t="str">
            <v xml:space="preserve"> </v>
          </cell>
          <cell r="P98">
            <v>3089700</v>
          </cell>
          <cell r="Q98">
            <v>0.43342200000000003</v>
          </cell>
          <cell r="R98">
            <v>1339.1439534000001</v>
          </cell>
          <cell r="S98">
            <v>2027889.1013767209</v>
          </cell>
          <cell r="T98">
            <v>4.3779999999999999E-3</v>
          </cell>
          <cell r="U98">
            <v>8.8780984858272838</v>
          </cell>
          <cell r="V98">
            <v>1348.0220518858273</v>
          </cell>
          <cell r="W98">
            <v>1.1288573691612009</v>
          </cell>
          <cell r="X98">
            <v>1521.724627063119</v>
          </cell>
          <cell r="Y98" t="str">
            <v xml:space="preserve"> </v>
          </cell>
          <cell r="AA98">
            <v>0.14499999999999999</v>
          </cell>
          <cell r="AB98">
            <v>2422860</v>
          </cell>
          <cell r="AC98">
            <v>351.31469999999996</v>
          </cell>
          <cell r="AD98" t="str">
            <v xml:space="preserve"> </v>
          </cell>
          <cell r="AF98">
            <v>1230000</v>
          </cell>
          <cell r="AG98">
            <v>0.23200000000000001</v>
          </cell>
          <cell r="AH98">
            <v>285.36</v>
          </cell>
          <cell r="AI98">
            <v>711859.50000000023</v>
          </cell>
          <cell r="AJ98">
            <v>1.7999999999999999E-2</v>
          </cell>
          <cell r="AK98">
            <v>12.813471000000003</v>
          </cell>
          <cell r="AL98">
            <v>298.17347100000001</v>
          </cell>
          <cell r="AM98" t="str">
            <v xml:space="preserve"> </v>
          </cell>
        </row>
        <row r="99">
          <cell r="A99">
            <v>38899</v>
          </cell>
          <cell r="C99">
            <v>31</v>
          </cell>
          <cell r="E99">
            <v>3192690</v>
          </cell>
          <cell r="F99">
            <v>0.27145799999999998</v>
          </cell>
          <cell r="G99">
            <v>866.6812420199999</v>
          </cell>
          <cell r="H99">
            <v>2092866.048</v>
          </cell>
          <cell r="I99">
            <v>2.7420000000000001E-3</v>
          </cell>
          <cell r="J99">
            <v>5.738638703616</v>
          </cell>
          <cell r="K99">
            <v>872.41988072361585</v>
          </cell>
          <cell r="L99">
            <v>1.1288573691612009</v>
          </cell>
          <cell r="M99">
            <v>984.83761135758971</v>
          </cell>
          <cell r="N99" t="str">
            <v xml:space="preserve"> </v>
          </cell>
          <cell r="P99">
            <v>3192690</v>
          </cell>
          <cell r="Q99">
            <v>0.43342200000000003</v>
          </cell>
          <cell r="R99">
            <v>1383.7820851800002</v>
          </cell>
          <cell r="S99">
            <v>2095485.4047559449</v>
          </cell>
          <cell r="T99">
            <v>4.3779999999999999E-3</v>
          </cell>
          <cell r="U99">
            <v>9.1740351020215254</v>
          </cell>
          <cell r="V99">
            <v>1392.9561202820216</v>
          </cell>
          <cell r="W99">
            <v>1.1288573691612009</v>
          </cell>
          <cell r="X99">
            <v>1572.4487812985562</v>
          </cell>
          <cell r="Y99" t="str">
            <v xml:space="preserve"> </v>
          </cell>
          <cell r="AA99">
            <v>0.14499999999999999</v>
          </cell>
          <cell r="AB99">
            <v>2503622</v>
          </cell>
          <cell r="AC99">
            <v>363.02519000000001</v>
          </cell>
          <cell r="AD99" t="str">
            <v xml:space="preserve"> </v>
          </cell>
          <cell r="AF99">
            <v>1271000</v>
          </cell>
          <cell r="AG99">
            <v>0.23200000000000001</v>
          </cell>
          <cell r="AH99">
            <v>294.87200000000001</v>
          </cell>
          <cell r="AI99">
            <v>735588.15000000014</v>
          </cell>
          <cell r="AJ99">
            <v>1.7999999999999999E-2</v>
          </cell>
          <cell r="AK99">
            <v>13.240586700000001</v>
          </cell>
          <cell r="AL99">
            <v>308.11258670000001</v>
          </cell>
          <cell r="AM99" t="str">
            <v xml:space="preserve"> </v>
          </cell>
        </row>
        <row r="100">
          <cell r="A100">
            <v>38930</v>
          </cell>
          <cell r="C100">
            <v>31</v>
          </cell>
          <cell r="E100">
            <v>3192690</v>
          </cell>
          <cell r="F100">
            <v>0.27145799999999998</v>
          </cell>
          <cell r="G100">
            <v>866.6812420199999</v>
          </cell>
          <cell r="H100">
            <v>2092866.048</v>
          </cell>
          <cell r="I100">
            <v>2.7420000000000001E-3</v>
          </cell>
          <cell r="J100">
            <v>5.738638703616</v>
          </cell>
          <cell r="K100">
            <v>872.41988072361585</v>
          </cell>
          <cell r="L100">
            <v>1.1288573691612009</v>
          </cell>
          <cell r="M100">
            <v>984.83761135758971</v>
          </cell>
          <cell r="N100" t="str">
            <v xml:space="preserve"> </v>
          </cell>
          <cell r="P100">
            <v>3192690</v>
          </cell>
          <cell r="Q100">
            <v>0.43342200000000003</v>
          </cell>
          <cell r="R100">
            <v>1383.7820851800002</v>
          </cell>
          <cell r="S100">
            <v>2095485.4047559449</v>
          </cell>
          <cell r="T100">
            <v>4.3779999999999999E-3</v>
          </cell>
          <cell r="U100">
            <v>9.1740351020215254</v>
          </cell>
          <cell r="V100">
            <v>1392.9561202820216</v>
          </cell>
          <cell r="W100">
            <v>1.1288573691612009</v>
          </cell>
          <cell r="X100">
            <v>1572.4487812985562</v>
          </cell>
          <cell r="Y100" t="str">
            <v xml:space="preserve"> </v>
          </cell>
          <cell r="AA100">
            <v>0.14499999999999999</v>
          </cell>
          <cell r="AB100">
            <v>2503622</v>
          </cell>
          <cell r="AC100">
            <v>363.02519000000001</v>
          </cell>
          <cell r="AD100" t="str">
            <v xml:space="preserve"> </v>
          </cell>
          <cell r="AF100">
            <v>1271000</v>
          </cell>
          <cell r="AG100">
            <v>0.23200000000000001</v>
          </cell>
          <cell r="AH100">
            <v>294.87200000000001</v>
          </cell>
          <cell r="AI100">
            <v>735588.15000000014</v>
          </cell>
          <cell r="AJ100">
            <v>1.7999999999999999E-2</v>
          </cell>
          <cell r="AK100">
            <v>13.240586700000001</v>
          </cell>
          <cell r="AL100">
            <v>308.11258670000001</v>
          </cell>
          <cell r="AM100" t="str">
            <v xml:space="preserve"> </v>
          </cell>
        </row>
        <row r="101">
          <cell r="A101">
            <v>38961</v>
          </cell>
          <cell r="C101">
            <v>30</v>
          </cell>
          <cell r="E101">
            <v>3089700</v>
          </cell>
          <cell r="F101">
            <v>0.27145799999999998</v>
          </cell>
          <cell r="G101">
            <v>838.72378259999994</v>
          </cell>
          <cell r="H101">
            <v>2025354.24</v>
          </cell>
          <cell r="I101">
            <v>2.7420000000000001E-3</v>
          </cell>
          <cell r="J101">
            <v>5.5535213260800003</v>
          </cell>
          <cell r="K101">
            <v>844.27730392607998</v>
          </cell>
          <cell r="L101">
            <v>1.1288573691612009</v>
          </cell>
          <cell r="M101">
            <v>953.06865615250626</v>
          </cell>
          <cell r="N101" t="str">
            <v xml:space="preserve"> </v>
          </cell>
          <cell r="P101">
            <v>3089700</v>
          </cell>
          <cell r="Q101">
            <v>0.43342200000000003</v>
          </cell>
          <cell r="R101">
            <v>1339.1439534000001</v>
          </cell>
          <cell r="S101">
            <v>2027889.1013767209</v>
          </cell>
          <cell r="T101">
            <v>4.3779999999999999E-3</v>
          </cell>
          <cell r="U101">
            <v>8.8780984858272838</v>
          </cell>
          <cell r="V101">
            <v>1348.0220518858273</v>
          </cell>
          <cell r="W101">
            <v>1.1288573691612009</v>
          </cell>
          <cell r="X101">
            <v>1521.724627063119</v>
          </cell>
          <cell r="Y101" t="str">
            <v xml:space="preserve"> </v>
          </cell>
          <cell r="AA101">
            <v>0.14499999999999999</v>
          </cell>
          <cell r="AB101">
            <v>2422860</v>
          </cell>
          <cell r="AC101">
            <v>351.31469999999996</v>
          </cell>
          <cell r="AD101" t="str">
            <v xml:space="preserve"> </v>
          </cell>
          <cell r="AF101">
            <v>1230000</v>
          </cell>
          <cell r="AG101">
            <v>0.23200000000000001</v>
          </cell>
          <cell r="AH101">
            <v>285.36</v>
          </cell>
          <cell r="AI101">
            <v>711859.50000000023</v>
          </cell>
          <cell r="AJ101">
            <v>1.7999999999999999E-2</v>
          </cell>
          <cell r="AK101">
            <v>12.813471000000003</v>
          </cell>
          <cell r="AL101">
            <v>298.17347100000001</v>
          </cell>
          <cell r="AM101" t="str">
            <v xml:space="preserve"> </v>
          </cell>
        </row>
        <row r="102">
          <cell r="A102">
            <v>38991</v>
          </cell>
          <cell r="C102">
            <v>31</v>
          </cell>
          <cell r="E102">
            <v>3192690</v>
          </cell>
          <cell r="F102">
            <v>0.27145799999999998</v>
          </cell>
          <cell r="G102">
            <v>866.6812420199999</v>
          </cell>
          <cell r="H102">
            <v>2092866.048</v>
          </cell>
          <cell r="I102">
            <v>2.7420000000000001E-3</v>
          </cell>
          <cell r="J102">
            <v>5.738638703616</v>
          </cell>
          <cell r="K102">
            <v>872.41988072361585</v>
          </cell>
          <cell r="L102">
            <v>1.1288573691612009</v>
          </cell>
          <cell r="M102">
            <v>984.83761135758971</v>
          </cell>
          <cell r="N102" t="str">
            <v xml:space="preserve"> </v>
          </cell>
          <cell r="P102">
            <v>3192690</v>
          </cell>
          <cell r="Q102">
            <v>0.43342200000000003</v>
          </cell>
          <cell r="R102">
            <v>1383.7820851800002</v>
          </cell>
          <cell r="S102">
            <v>2095485.4047559449</v>
          </cell>
          <cell r="T102">
            <v>4.3779999999999999E-3</v>
          </cell>
          <cell r="U102">
            <v>9.1740351020215254</v>
          </cell>
          <cell r="V102">
            <v>1392.9561202820216</v>
          </cell>
          <cell r="W102">
            <v>1.1288573691612009</v>
          </cell>
          <cell r="X102">
            <v>1572.4487812985562</v>
          </cell>
          <cell r="Y102" t="str">
            <v xml:space="preserve"> </v>
          </cell>
          <cell r="AA102">
            <v>0.14499999999999999</v>
          </cell>
          <cell r="AB102">
            <v>2503622</v>
          </cell>
          <cell r="AC102">
            <v>363.02519000000001</v>
          </cell>
          <cell r="AD102" t="str">
            <v xml:space="preserve"> </v>
          </cell>
          <cell r="AF102">
            <v>1271000</v>
          </cell>
          <cell r="AG102">
            <v>0.23200000000000001</v>
          </cell>
          <cell r="AH102">
            <v>294.87200000000001</v>
          </cell>
          <cell r="AI102">
            <v>735588.15000000014</v>
          </cell>
          <cell r="AJ102">
            <v>1.7999999999999999E-2</v>
          </cell>
          <cell r="AK102">
            <v>13.240586700000001</v>
          </cell>
          <cell r="AL102">
            <v>308.11258670000001</v>
          </cell>
          <cell r="AM102" t="str">
            <v xml:space="preserve"> </v>
          </cell>
        </row>
        <row r="103">
          <cell r="A103">
            <v>39022</v>
          </cell>
          <cell r="C103">
            <v>30</v>
          </cell>
          <cell r="E103">
            <v>3089700</v>
          </cell>
          <cell r="F103">
            <v>0.27145799999999998</v>
          </cell>
          <cell r="G103">
            <v>838.72378259999994</v>
          </cell>
          <cell r="H103">
            <v>2025354.24</v>
          </cell>
          <cell r="I103">
            <v>2.7420000000000001E-3</v>
          </cell>
          <cell r="J103">
            <v>5.5535213260800003</v>
          </cell>
          <cell r="K103">
            <v>844.27730392607998</v>
          </cell>
          <cell r="L103">
            <v>1.1447913693443481</v>
          </cell>
          <cell r="M103">
            <v>966.52137086789151</v>
          </cell>
          <cell r="N103" t="str">
            <v xml:space="preserve"> </v>
          </cell>
          <cell r="P103">
            <v>3089700</v>
          </cell>
          <cell r="Q103">
            <v>0.43342200000000003</v>
          </cell>
          <cell r="R103">
            <v>1339.1439534000001</v>
          </cell>
          <cell r="S103">
            <v>2027889.1013767209</v>
          </cell>
          <cell r="T103">
            <v>4.3779999999999999E-3</v>
          </cell>
          <cell r="U103">
            <v>8.8780984858272838</v>
          </cell>
          <cell r="V103">
            <v>1348.0220518858273</v>
          </cell>
          <cell r="W103">
            <v>1.1447913693443481</v>
          </cell>
          <cell r="X103">
            <v>1543.2040106847542</v>
          </cell>
          <cell r="Y103" t="str">
            <v xml:space="preserve"> </v>
          </cell>
          <cell r="AA103">
            <v>0.14499999999999999</v>
          </cell>
          <cell r="AB103">
            <v>2422860</v>
          </cell>
          <cell r="AC103">
            <v>351.31469999999996</v>
          </cell>
          <cell r="AD103" t="str">
            <v xml:space="preserve"> </v>
          </cell>
          <cell r="AF103">
            <v>1230000</v>
          </cell>
          <cell r="AG103">
            <v>0.23200000000000001</v>
          </cell>
          <cell r="AH103">
            <v>285.36</v>
          </cell>
          <cell r="AI103">
            <v>711859.50000000023</v>
          </cell>
          <cell r="AJ103">
            <v>1.7999999999999999E-2</v>
          </cell>
          <cell r="AK103">
            <v>12.813471000000003</v>
          </cell>
          <cell r="AL103">
            <v>298.17347100000001</v>
          </cell>
          <cell r="AM103" t="str">
            <v xml:space="preserve"> </v>
          </cell>
        </row>
        <row r="104">
          <cell r="A104">
            <v>39052</v>
          </cell>
          <cell r="C104">
            <v>31</v>
          </cell>
          <cell r="E104">
            <v>3192690</v>
          </cell>
          <cell r="F104">
            <v>0.27145799999999998</v>
          </cell>
          <cell r="G104">
            <v>866.6812420199999</v>
          </cell>
          <cell r="H104">
            <v>2092866.048</v>
          </cell>
          <cell r="I104">
            <v>2.7420000000000001E-3</v>
          </cell>
          <cell r="J104">
            <v>5.738638703616</v>
          </cell>
          <cell r="K104">
            <v>872.41988072361585</v>
          </cell>
          <cell r="L104">
            <v>1.1447913693443481</v>
          </cell>
          <cell r="M104">
            <v>998.73874989682099</v>
          </cell>
          <cell r="N104">
            <v>11623.022503110111</v>
          </cell>
          <cell r="P104">
            <v>3192690</v>
          </cell>
          <cell r="Q104">
            <v>0.43342200000000003</v>
          </cell>
          <cell r="R104">
            <v>1383.7820851800002</v>
          </cell>
          <cell r="S104">
            <v>2095485.4047559449</v>
          </cell>
          <cell r="T104">
            <v>4.3779999999999999E-3</v>
          </cell>
          <cell r="U104">
            <v>9.1740351020215254</v>
          </cell>
          <cell r="V104">
            <v>1392.9561202820216</v>
          </cell>
          <cell r="W104">
            <v>1.1447913693443481</v>
          </cell>
          <cell r="X104">
            <v>1594.644144374246</v>
          </cell>
          <cell r="Y104">
            <v>18557.99104263194</v>
          </cell>
          <cell r="AA104">
            <v>0.14499999999999999</v>
          </cell>
          <cell r="AB104">
            <v>2503622</v>
          </cell>
          <cell r="AC104">
            <v>363.02519000000001</v>
          </cell>
          <cell r="AD104">
            <v>4274.328849999999</v>
          </cell>
          <cell r="AF104">
            <v>1271000</v>
          </cell>
          <cell r="AG104">
            <v>0.23200000000000001</v>
          </cell>
          <cell r="AH104">
            <v>294.87200000000001</v>
          </cell>
          <cell r="AI104">
            <v>735588.15000000014</v>
          </cell>
          <cell r="AJ104">
            <v>1.7999999999999999E-2</v>
          </cell>
          <cell r="AK104">
            <v>13.240586700000001</v>
          </cell>
          <cell r="AL104">
            <v>308.11258670000001</v>
          </cell>
          <cell r="AM104">
            <v>3627.7772305000003</v>
          </cell>
        </row>
        <row r="105">
          <cell r="A105">
            <v>39083</v>
          </cell>
          <cell r="C105">
            <v>31</v>
          </cell>
          <cell r="E105">
            <v>3192690</v>
          </cell>
          <cell r="F105">
            <v>0.27145799999999998</v>
          </cell>
          <cell r="G105">
            <v>866.6812420199999</v>
          </cell>
          <cell r="H105">
            <v>2092866.048</v>
          </cell>
          <cell r="I105">
            <v>2.7420000000000001E-3</v>
          </cell>
          <cell r="J105">
            <v>5.738638703616</v>
          </cell>
          <cell r="K105">
            <v>872.41988072361585</v>
          </cell>
          <cell r="L105">
            <v>1.1447913693443481</v>
          </cell>
          <cell r="M105">
            <v>998.73874989682099</v>
          </cell>
          <cell r="N105" t="str">
            <v xml:space="preserve"> </v>
          </cell>
          <cell r="P105">
            <v>3192690</v>
          </cell>
          <cell r="Q105">
            <v>0.43342200000000003</v>
          </cell>
          <cell r="R105">
            <v>1383.7820851800002</v>
          </cell>
          <cell r="S105">
            <v>2095485.4047559449</v>
          </cell>
          <cell r="T105">
            <v>4.3779999999999999E-3</v>
          </cell>
          <cell r="U105">
            <v>9.1740351020215254</v>
          </cell>
          <cell r="V105">
            <v>1392.9561202820216</v>
          </cell>
          <cell r="W105">
            <v>1.1447913693443481</v>
          </cell>
          <cell r="X105">
            <v>1594.644144374246</v>
          </cell>
          <cell r="Y105" t="str">
            <v xml:space="preserve"> </v>
          </cell>
          <cell r="AA105">
            <v>0.14499999999999999</v>
          </cell>
          <cell r="AB105">
            <v>2503622</v>
          </cell>
          <cell r="AC105">
            <v>363.02519000000001</v>
          </cell>
          <cell r="AD105" t="str">
            <v xml:space="preserve"> </v>
          </cell>
          <cell r="AF105">
            <v>1271000</v>
          </cell>
          <cell r="AG105">
            <v>0.23200000000000001</v>
          </cell>
          <cell r="AH105">
            <v>294.87200000000001</v>
          </cell>
          <cell r="AI105">
            <v>735588.15000000014</v>
          </cell>
          <cell r="AJ105">
            <v>1.7999999999999999E-2</v>
          </cell>
          <cell r="AK105">
            <v>13.240586700000001</v>
          </cell>
          <cell r="AL105">
            <v>308.11258670000001</v>
          </cell>
          <cell r="AM105" t="str">
            <v xml:space="preserve"> </v>
          </cell>
        </row>
        <row r="106">
          <cell r="A106">
            <v>39114</v>
          </cell>
          <cell r="C106">
            <v>28</v>
          </cell>
          <cell r="E106">
            <v>2883720</v>
          </cell>
          <cell r="F106">
            <v>0.27145799999999998</v>
          </cell>
          <cell r="G106">
            <v>782.80886376000001</v>
          </cell>
          <cell r="H106">
            <v>1890330.6240000003</v>
          </cell>
          <cell r="I106">
            <v>2.7420000000000001E-3</v>
          </cell>
          <cell r="J106">
            <v>5.1832865710080016</v>
          </cell>
          <cell r="K106">
            <v>787.99215033100802</v>
          </cell>
          <cell r="L106">
            <v>1.1447913693443481</v>
          </cell>
          <cell r="M106">
            <v>902.08661281003208</v>
          </cell>
          <cell r="N106" t="str">
            <v xml:space="preserve"> </v>
          </cell>
          <cell r="P106">
            <v>2883720</v>
          </cell>
          <cell r="Q106">
            <v>0.43342200000000003</v>
          </cell>
          <cell r="R106">
            <v>1249.8676898400001</v>
          </cell>
          <cell r="S106">
            <v>1892696.4946182731</v>
          </cell>
          <cell r="T106">
            <v>4.3779999999999999E-3</v>
          </cell>
          <cell r="U106">
            <v>8.2862252534387988</v>
          </cell>
          <cell r="V106">
            <v>1258.1539150934389</v>
          </cell>
          <cell r="W106">
            <v>1.1447913693443481</v>
          </cell>
          <cell r="X106">
            <v>1440.3237433057704</v>
          </cell>
          <cell r="Y106" t="str">
            <v xml:space="preserve"> </v>
          </cell>
          <cell r="AA106">
            <v>0.14499999999999999</v>
          </cell>
          <cell r="AB106">
            <v>2261336</v>
          </cell>
          <cell r="AC106">
            <v>327.89371999999997</v>
          </cell>
          <cell r="AD106" t="str">
            <v xml:space="preserve"> </v>
          </cell>
          <cell r="AF106">
            <v>1148000</v>
          </cell>
          <cell r="AG106">
            <v>0.23200000000000001</v>
          </cell>
          <cell r="AH106">
            <v>266.33600000000001</v>
          </cell>
          <cell r="AI106">
            <v>664402.20000000019</v>
          </cell>
          <cell r="AJ106">
            <v>1.7999999999999999E-2</v>
          </cell>
          <cell r="AK106">
            <v>11.959239600000002</v>
          </cell>
          <cell r="AL106">
            <v>278.2952396</v>
          </cell>
          <cell r="AM106" t="str">
            <v xml:space="preserve"> </v>
          </cell>
        </row>
        <row r="107">
          <cell r="A107">
            <v>39142</v>
          </cell>
          <cell r="C107">
            <v>31</v>
          </cell>
          <cell r="E107">
            <v>3192690</v>
          </cell>
          <cell r="F107">
            <v>0.27145799999999998</v>
          </cell>
          <cell r="G107">
            <v>866.6812420199999</v>
          </cell>
          <cell r="H107">
            <v>2092866.048</v>
          </cell>
          <cell r="I107">
            <v>2.7420000000000001E-3</v>
          </cell>
          <cell r="J107">
            <v>5.738638703616</v>
          </cell>
          <cell r="K107">
            <v>872.41988072361585</v>
          </cell>
          <cell r="L107">
            <v>1.1447913693443481</v>
          </cell>
          <cell r="M107">
            <v>998.73874989682099</v>
          </cell>
          <cell r="N107" t="str">
            <v xml:space="preserve"> </v>
          </cell>
          <cell r="P107">
            <v>3192690</v>
          </cell>
          <cell r="Q107">
            <v>0.43342200000000003</v>
          </cell>
          <cell r="R107">
            <v>1383.7820851800002</v>
          </cell>
          <cell r="S107">
            <v>2095485.4047559449</v>
          </cell>
          <cell r="T107">
            <v>4.3779999999999999E-3</v>
          </cell>
          <cell r="U107">
            <v>9.1740351020215254</v>
          </cell>
          <cell r="V107">
            <v>1392.9561202820216</v>
          </cell>
          <cell r="W107">
            <v>1.1447913693443481</v>
          </cell>
          <cell r="X107">
            <v>1594.644144374246</v>
          </cell>
          <cell r="Y107" t="str">
            <v xml:space="preserve"> </v>
          </cell>
          <cell r="AA107">
            <v>0.14499999999999999</v>
          </cell>
          <cell r="AB107">
            <v>2503622</v>
          </cell>
          <cell r="AC107">
            <v>363.02519000000001</v>
          </cell>
          <cell r="AD107" t="str">
            <v xml:space="preserve"> </v>
          </cell>
          <cell r="AF107">
            <v>1271000</v>
          </cell>
          <cell r="AG107">
            <v>0.23200000000000001</v>
          </cell>
          <cell r="AH107">
            <v>294.87200000000001</v>
          </cell>
          <cell r="AI107">
            <v>735588.15000000014</v>
          </cell>
          <cell r="AJ107">
            <v>1.7999999999999999E-2</v>
          </cell>
          <cell r="AK107">
            <v>13.240586700000001</v>
          </cell>
          <cell r="AL107">
            <v>308.11258670000001</v>
          </cell>
          <cell r="AM107" t="str">
            <v xml:space="preserve"> </v>
          </cell>
        </row>
        <row r="108">
          <cell r="A108">
            <v>39173</v>
          </cell>
          <cell r="C108">
            <v>30</v>
          </cell>
          <cell r="E108">
            <v>3089700</v>
          </cell>
          <cell r="F108">
            <v>0.27145799999999998</v>
          </cell>
          <cell r="G108">
            <v>838.72378259999994</v>
          </cell>
          <cell r="H108">
            <v>2025354.24</v>
          </cell>
          <cell r="I108">
            <v>2.7420000000000001E-3</v>
          </cell>
          <cell r="J108">
            <v>5.5535213260800003</v>
          </cell>
          <cell r="K108">
            <v>844.27730392607998</v>
          </cell>
          <cell r="L108">
            <v>1.1447913693443481</v>
          </cell>
          <cell r="M108">
            <v>966.52137086789151</v>
          </cell>
          <cell r="N108" t="str">
            <v xml:space="preserve"> </v>
          </cell>
          <cell r="P108">
            <v>3089700</v>
          </cell>
          <cell r="Q108">
            <v>0.43342200000000003</v>
          </cell>
          <cell r="R108">
            <v>1339.1439534000001</v>
          </cell>
          <cell r="S108">
            <v>2027889.1013767209</v>
          </cell>
          <cell r="T108">
            <v>4.3779999999999999E-3</v>
          </cell>
          <cell r="U108">
            <v>8.8780984858272838</v>
          </cell>
          <cell r="V108">
            <v>1348.0220518858273</v>
          </cell>
          <cell r="W108">
            <v>1.1447913693443481</v>
          </cell>
          <cell r="X108">
            <v>1543.2040106847542</v>
          </cell>
          <cell r="Y108" t="str">
            <v xml:space="preserve"> </v>
          </cell>
          <cell r="AA108">
            <v>0.14499999999999999</v>
          </cell>
          <cell r="AB108">
            <v>2422860</v>
          </cell>
          <cell r="AC108">
            <v>351.31469999999996</v>
          </cell>
          <cell r="AD108" t="str">
            <v xml:space="preserve"> </v>
          </cell>
          <cell r="AF108">
            <v>1230000</v>
          </cell>
          <cell r="AG108">
            <v>0.23200000000000001</v>
          </cell>
          <cell r="AH108">
            <v>285.36</v>
          </cell>
          <cell r="AI108">
            <v>711859.50000000023</v>
          </cell>
          <cell r="AJ108">
            <v>1.7999999999999999E-2</v>
          </cell>
          <cell r="AK108">
            <v>12.813471000000003</v>
          </cell>
          <cell r="AL108">
            <v>298.17347100000001</v>
          </cell>
          <cell r="AM108" t="str">
            <v xml:space="preserve"> </v>
          </cell>
        </row>
        <row r="109">
          <cell r="A109">
            <v>39203</v>
          </cell>
          <cell r="C109">
            <v>31</v>
          </cell>
          <cell r="E109">
            <v>3192690</v>
          </cell>
          <cell r="F109">
            <v>0.27145799999999998</v>
          </cell>
          <cell r="G109">
            <v>866.6812420199999</v>
          </cell>
          <cell r="H109">
            <v>2092866.048</v>
          </cell>
          <cell r="I109">
            <v>2.7420000000000001E-3</v>
          </cell>
          <cell r="J109">
            <v>5.738638703616</v>
          </cell>
          <cell r="K109">
            <v>872.41988072361585</v>
          </cell>
          <cell r="L109">
            <v>1.1447913693443481</v>
          </cell>
          <cell r="M109">
            <v>998.73874989682099</v>
          </cell>
          <cell r="N109" t="str">
            <v xml:space="preserve"> </v>
          </cell>
          <cell r="P109">
            <v>3192690</v>
          </cell>
          <cell r="Q109">
            <v>0.43342200000000003</v>
          </cell>
          <cell r="R109">
            <v>1383.7820851800002</v>
          </cell>
          <cell r="S109">
            <v>2095485.4047559449</v>
          </cell>
          <cell r="T109">
            <v>4.3779999999999999E-3</v>
          </cell>
          <cell r="U109">
            <v>9.1740351020215254</v>
          </cell>
          <cell r="V109">
            <v>1392.9561202820216</v>
          </cell>
          <cell r="W109">
            <v>1.1447913693443481</v>
          </cell>
          <cell r="X109">
            <v>1594.644144374246</v>
          </cell>
          <cell r="Y109" t="str">
            <v xml:space="preserve"> </v>
          </cell>
          <cell r="AA109">
            <v>0.14499999999999999</v>
          </cell>
          <cell r="AB109">
            <v>2503622</v>
          </cell>
          <cell r="AC109">
            <v>363.02519000000001</v>
          </cell>
          <cell r="AD109" t="str">
            <v xml:space="preserve"> </v>
          </cell>
          <cell r="AF109">
            <v>1271000</v>
          </cell>
          <cell r="AG109">
            <v>0.23200000000000001</v>
          </cell>
          <cell r="AH109">
            <v>294.87200000000001</v>
          </cell>
          <cell r="AI109">
            <v>735588.15000000014</v>
          </cell>
          <cell r="AJ109">
            <v>1.7999999999999999E-2</v>
          </cell>
          <cell r="AK109">
            <v>13.240586700000001</v>
          </cell>
          <cell r="AL109">
            <v>308.11258670000001</v>
          </cell>
          <cell r="AM109" t="str">
            <v xml:space="preserve"> </v>
          </cell>
        </row>
        <row r="110">
          <cell r="A110">
            <v>39234</v>
          </cell>
          <cell r="C110">
            <v>30</v>
          </cell>
          <cell r="E110">
            <v>3089700</v>
          </cell>
          <cell r="F110">
            <v>0.27145799999999998</v>
          </cell>
          <cell r="G110">
            <v>838.72378259999994</v>
          </cell>
          <cell r="H110">
            <v>2025354.24</v>
          </cell>
          <cell r="I110">
            <v>2.7420000000000001E-3</v>
          </cell>
          <cell r="J110">
            <v>5.5535213260800003</v>
          </cell>
          <cell r="K110">
            <v>844.27730392607998</v>
          </cell>
          <cell r="L110">
            <v>1.1447913693443481</v>
          </cell>
          <cell r="M110">
            <v>966.52137086789151</v>
          </cell>
          <cell r="N110" t="str">
            <v xml:space="preserve"> </v>
          </cell>
          <cell r="P110">
            <v>3089700</v>
          </cell>
          <cell r="Q110">
            <v>0.43342200000000003</v>
          </cell>
          <cell r="R110">
            <v>1339.1439534000001</v>
          </cell>
          <cell r="S110">
            <v>2027889.1013767209</v>
          </cell>
          <cell r="T110">
            <v>4.3779999999999999E-3</v>
          </cell>
          <cell r="U110">
            <v>8.8780984858272838</v>
          </cell>
          <cell r="V110">
            <v>1348.0220518858273</v>
          </cell>
          <cell r="W110">
            <v>1.1447913693443481</v>
          </cell>
          <cell r="X110">
            <v>1543.2040106847542</v>
          </cell>
          <cell r="Y110" t="str">
            <v xml:space="preserve"> </v>
          </cell>
          <cell r="AA110">
            <v>0.14499999999999999</v>
          </cell>
          <cell r="AB110">
            <v>2422860</v>
          </cell>
          <cell r="AC110">
            <v>351.31469999999996</v>
          </cell>
          <cell r="AD110" t="str">
            <v xml:space="preserve"> </v>
          </cell>
          <cell r="AF110">
            <v>1230000</v>
          </cell>
          <cell r="AG110">
            <v>0.23200000000000001</v>
          </cell>
          <cell r="AH110">
            <v>285.36</v>
          </cell>
          <cell r="AI110">
            <v>711859.50000000023</v>
          </cell>
          <cell r="AJ110">
            <v>1.7999999999999999E-2</v>
          </cell>
          <cell r="AK110">
            <v>12.813471000000003</v>
          </cell>
          <cell r="AL110">
            <v>298.17347100000001</v>
          </cell>
          <cell r="AM110" t="str">
            <v xml:space="preserve"> </v>
          </cell>
        </row>
        <row r="111">
          <cell r="A111">
            <v>39264</v>
          </cell>
          <cell r="C111">
            <v>31</v>
          </cell>
          <cell r="E111">
            <v>3192690</v>
          </cell>
          <cell r="F111">
            <v>0.27145799999999998</v>
          </cell>
          <cell r="G111">
            <v>866.6812420199999</v>
          </cell>
          <cell r="H111">
            <v>2092866.048</v>
          </cell>
          <cell r="I111">
            <v>2.7420000000000001E-3</v>
          </cell>
          <cell r="J111">
            <v>5.738638703616</v>
          </cell>
          <cell r="K111">
            <v>872.41988072361585</v>
          </cell>
          <cell r="L111">
            <v>1.1447913693443481</v>
          </cell>
          <cell r="M111">
            <v>998.73874989682099</v>
          </cell>
          <cell r="N111" t="str">
            <v xml:space="preserve"> </v>
          </cell>
          <cell r="P111">
            <v>3192690</v>
          </cell>
          <cell r="Q111">
            <v>0.43342200000000003</v>
          </cell>
          <cell r="R111">
            <v>1383.7820851800002</v>
          </cell>
          <cell r="S111">
            <v>2095485.4047559449</v>
          </cell>
          <cell r="T111">
            <v>4.3779999999999999E-3</v>
          </cell>
          <cell r="U111">
            <v>9.1740351020215254</v>
          </cell>
          <cell r="V111">
            <v>1392.9561202820216</v>
          </cell>
          <cell r="W111">
            <v>1.1447913693443481</v>
          </cell>
          <cell r="X111">
            <v>1594.644144374246</v>
          </cell>
          <cell r="Y111" t="str">
            <v xml:space="preserve"> </v>
          </cell>
          <cell r="AA111">
            <v>0.14499999999999999</v>
          </cell>
          <cell r="AB111">
            <v>2503622</v>
          </cell>
          <cell r="AC111">
            <v>363.02519000000001</v>
          </cell>
          <cell r="AD111" t="str">
            <v xml:space="preserve"> </v>
          </cell>
          <cell r="AF111">
            <v>1271000</v>
          </cell>
          <cell r="AG111">
            <v>0.23200000000000001</v>
          </cell>
          <cell r="AH111">
            <v>294.87200000000001</v>
          </cell>
          <cell r="AI111">
            <v>735588.15000000014</v>
          </cell>
          <cell r="AJ111">
            <v>1.7999999999999999E-2</v>
          </cell>
          <cell r="AK111">
            <v>13.240586700000001</v>
          </cell>
          <cell r="AL111">
            <v>308.11258670000001</v>
          </cell>
          <cell r="AM111" t="str">
            <v xml:space="preserve"> </v>
          </cell>
        </row>
        <row r="112">
          <cell r="A112">
            <v>39295</v>
          </cell>
          <cell r="C112">
            <v>31</v>
          </cell>
          <cell r="E112">
            <v>3192690</v>
          </cell>
          <cell r="F112">
            <v>0.27145799999999998</v>
          </cell>
          <cell r="G112">
            <v>866.6812420199999</v>
          </cell>
          <cell r="H112">
            <v>2092866.048</v>
          </cell>
          <cell r="I112">
            <v>2.7420000000000001E-3</v>
          </cell>
          <cell r="J112">
            <v>5.738638703616</v>
          </cell>
          <cell r="K112">
            <v>872.41988072361585</v>
          </cell>
          <cell r="L112">
            <v>1.1447913693443481</v>
          </cell>
          <cell r="M112">
            <v>998.73874989682099</v>
          </cell>
          <cell r="N112" t="str">
            <v xml:space="preserve"> </v>
          </cell>
          <cell r="P112">
            <v>3192690</v>
          </cell>
          <cell r="Q112">
            <v>0.43342200000000003</v>
          </cell>
          <cell r="R112">
            <v>1383.7820851800002</v>
          </cell>
          <cell r="S112">
            <v>2095485.4047559449</v>
          </cell>
          <cell r="T112">
            <v>4.3779999999999999E-3</v>
          </cell>
          <cell r="U112">
            <v>9.1740351020215254</v>
          </cell>
          <cell r="V112">
            <v>1392.9561202820216</v>
          </cell>
          <cell r="W112">
            <v>1.1447913693443481</v>
          </cell>
          <cell r="X112">
            <v>1594.644144374246</v>
          </cell>
          <cell r="Y112" t="str">
            <v xml:space="preserve"> </v>
          </cell>
          <cell r="AA112">
            <v>0.14499999999999999</v>
          </cell>
          <cell r="AB112">
            <v>2503622</v>
          </cell>
          <cell r="AC112">
            <v>363.02519000000001</v>
          </cell>
          <cell r="AD112" t="str">
            <v xml:space="preserve"> </v>
          </cell>
          <cell r="AF112">
            <v>1271000</v>
          </cell>
          <cell r="AG112">
            <v>0.23200000000000001</v>
          </cell>
          <cell r="AH112">
            <v>294.87200000000001</v>
          </cell>
          <cell r="AI112">
            <v>735588.15000000014</v>
          </cell>
          <cell r="AJ112">
            <v>1.7999999999999999E-2</v>
          </cell>
          <cell r="AK112">
            <v>13.240586700000001</v>
          </cell>
          <cell r="AL112">
            <v>308.11258670000001</v>
          </cell>
          <cell r="AM112" t="str">
            <v xml:space="preserve"> </v>
          </cell>
        </row>
        <row r="113">
          <cell r="A113">
            <v>39326</v>
          </cell>
          <cell r="C113">
            <v>30</v>
          </cell>
          <cell r="E113">
            <v>3089700</v>
          </cell>
          <cell r="F113">
            <v>0.27145799999999998</v>
          </cell>
          <cell r="G113">
            <v>838.72378259999994</v>
          </cell>
          <cell r="H113">
            <v>2025354.24</v>
          </cell>
          <cell r="I113">
            <v>2.7420000000000001E-3</v>
          </cell>
          <cell r="J113">
            <v>5.5535213260800003</v>
          </cell>
          <cell r="K113">
            <v>844.27730392607998</v>
          </cell>
          <cell r="L113">
            <v>1.1447913693443481</v>
          </cell>
          <cell r="M113">
            <v>966.52137086789151</v>
          </cell>
          <cell r="N113" t="str">
            <v xml:space="preserve"> </v>
          </cell>
          <cell r="P113">
            <v>3089700</v>
          </cell>
          <cell r="Q113">
            <v>0.43342200000000003</v>
          </cell>
          <cell r="R113">
            <v>1339.1439534000001</v>
          </cell>
          <cell r="S113">
            <v>2027889.1013767209</v>
          </cell>
          <cell r="T113">
            <v>4.3779999999999999E-3</v>
          </cell>
          <cell r="U113">
            <v>8.8780984858272838</v>
          </cell>
          <cell r="V113">
            <v>1348.0220518858273</v>
          </cell>
          <cell r="W113">
            <v>1.1447913693443481</v>
          </cell>
          <cell r="X113">
            <v>1543.2040106847542</v>
          </cell>
          <cell r="Y113" t="str">
            <v xml:space="preserve"> </v>
          </cell>
          <cell r="AA113">
            <v>0.14499999999999999</v>
          </cell>
          <cell r="AB113">
            <v>2422860</v>
          </cell>
          <cell r="AC113">
            <v>351.31469999999996</v>
          </cell>
          <cell r="AD113" t="str">
            <v xml:space="preserve"> </v>
          </cell>
          <cell r="AF113">
            <v>1230000</v>
          </cell>
          <cell r="AG113">
            <v>0.23200000000000001</v>
          </cell>
          <cell r="AH113">
            <v>285.36</v>
          </cell>
          <cell r="AI113">
            <v>711859.50000000023</v>
          </cell>
          <cell r="AJ113">
            <v>1.7999999999999999E-2</v>
          </cell>
          <cell r="AK113">
            <v>12.813471000000003</v>
          </cell>
          <cell r="AL113">
            <v>298.17347100000001</v>
          </cell>
          <cell r="AM113" t="str">
            <v xml:space="preserve"> </v>
          </cell>
        </row>
        <row r="114">
          <cell r="A114">
            <v>39356</v>
          </cell>
          <cell r="C114">
            <v>31</v>
          </cell>
          <cell r="E114">
            <v>3192690</v>
          </cell>
          <cell r="F114">
            <v>0.27145799999999998</v>
          </cell>
          <cell r="G114">
            <v>866.6812420199999</v>
          </cell>
          <cell r="H114">
            <v>2092866.048</v>
          </cell>
          <cell r="I114">
            <v>2.7420000000000001E-3</v>
          </cell>
          <cell r="J114">
            <v>5.738638703616</v>
          </cell>
          <cell r="K114">
            <v>872.41988072361585</v>
          </cell>
          <cell r="L114">
            <v>1.1447913693443481</v>
          </cell>
          <cell r="M114">
            <v>998.73874989682099</v>
          </cell>
          <cell r="N114" t="str">
            <v xml:space="preserve"> </v>
          </cell>
          <cell r="P114">
            <v>3192690</v>
          </cell>
          <cell r="Q114">
            <v>0.43342200000000003</v>
          </cell>
          <cell r="R114">
            <v>1383.7820851800002</v>
          </cell>
          <cell r="S114">
            <v>2095485.4047559449</v>
          </cell>
          <cell r="T114">
            <v>4.3779999999999999E-3</v>
          </cell>
          <cell r="U114">
            <v>9.1740351020215254</v>
          </cell>
          <cell r="V114">
            <v>1392.9561202820216</v>
          </cell>
          <cell r="W114">
            <v>1.1447913693443481</v>
          </cell>
          <cell r="X114">
            <v>1594.644144374246</v>
          </cell>
          <cell r="Y114" t="str">
            <v xml:space="preserve"> </v>
          </cell>
          <cell r="AA114">
            <v>0.14499999999999999</v>
          </cell>
          <cell r="AB114">
            <v>2503622</v>
          </cell>
          <cell r="AC114">
            <v>363.02519000000001</v>
          </cell>
          <cell r="AD114" t="str">
            <v xml:space="preserve"> </v>
          </cell>
          <cell r="AF114">
            <v>1271000</v>
          </cell>
          <cell r="AG114">
            <v>0.23200000000000001</v>
          </cell>
          <cell r="AH114">
            <v>294.87200000000001</v>
          </cell>
          <cell r="AI114">
            <v>735588.15000000014</v>
          </cell>
          <cell r="AJ114">
            <v>1.7999999999999999E-2</v>
          </cell>
          <cell r="AK114">
            <v>13.240586700000001</v>
          </cell>
          <cell r="AL114">
            <v>308.11258670000001</v>
          </cell>
          <cell r="AM114" t="str">
            <v xml:space="preserve"> </v>
          </cell>
        </row>
        <row r="115">
          <cell r="A115">
            <v>39387</v>
          </cell>
          <cell r="C115">
            <v>30</v>
          </cell>
          <cell r="E115">
            <v>3089700</v>
          </cell>
          <cell r="F115">
            <v>0.27145799999999998</v>
          </cell>
          <cell r="G115">
            <v>838.72378259999994</v>
          </cell>
          <cell r="H115">
            <v>2025354.24</v>
          </cell>
          <cell r="I115">
            <v>2.7420000000000001E-3</v>
          </cell>
          <cell r="J115">
            <v>5.5535213260800003</v>
          </cell>
          <cell r="K115">
            <v>844.27730392607998</v>
          </cell>
          <cell r="L115">
            <v>1.1597511911247833</v>
          </cell>
          <cell r="M115">
            <v>979.15160886789192</v>
          </cell>
          <cell r="N115" t="str">
            <v xml:space="preserve"> </v>
          </cell>
          <cell r="P115">
            <v>3089700</v>
          </cell>
          <cell r="Q115">
            <v>0.43342200000000003</v>
          </cell>
          <cell r="R115">
            <v>1339.1439534000001</v>
          </cell>
          <cell r="S115">
            <v>2027889.1013767209</v>
          </cell>
          <cell r="T115">
            <v>4.3779999999999999E-3</v>
          </cell>
          <cell r="U115">
            <v>8.8780984858272838</v>
          </cell>
          <cell r="V115">
            <v>1348.0220518858273</v>
          </cell>
          <cell r="W115">
            <v>1.1597511911247833</v>
          </cell>
          <cell r="X115">
            <v>1563.3701803370627</v>
          </cell>
          <cell r="Y115" t="str">
            <v xml:space="preserve"> </v>
          </cell>
          <cell r="AA115">
            <v>0.14499999999999999</v>
          </cell>
          <cell r="AB115">
            <v>2422860</v>
          </cell>
          <cell r="AC115">
            <v>351.31469999999996</v>
          </cell>
          <cell r="AD115" t="str">
            <v xml:space="preserve"> </v>
          </cell>
          <cell r="AF115">
            <v>1230000</v>
          </cell>
          <cell r="AG115">
            <v>0.23200000000000001</v>
          </cell>
          <cell r="AH115">
            <v>285.36</v>
          </cell>
          <cell r="AI115">
            <v>711859.50000000023</v>
          </cell>
          <cell r="AJ115">
            <v>1.7999999999999999E-2</v>
          </cell>
          <cell r="AK115">
            <v>12.813471000000003</v>
          </cell>
          <cell r="AL115">
            <v>298.17347100000001</v>
          </cell>
          <cell r="AM115" t="str">
            <v xml:space="preserve"> </v>
          </cell>
        </row>
        <row r="116">
          <cell r="A116">
            <v>39417</v>
          </cell>
          <cell r="C116">
            <v>31</v>
          </cell>
          <cell r="E116">
            <v>3192690</v>
          </cell>
          <cell r="F116">
            <v>0.27145799999999998</v>
          </cell>
          <cell r="G116">
            <v>866.6812420199999</v>
          </cell>
          <cell r="H116">
            <v>2092866.048</v>
          </cell>
          <cell r="I116">
            <v>2.7420000000000001E-3</v>
          </cell>
          <cell r="J116">
            <v>5.738638703616</v>
          </cell>
          <cell r="K116">
            <v>872.41988072361585</v>
          </cell>
          <cell r="L116">
            <v>1.1597511911247833</v>
          </cell>
          <cell r="M116">
            <v>1011.7899958301549</v>
          </cell>
          <cell r="N116">
            <v>11785.024829492679</v>
          </cell>
          <cell r="P116">
            <v>3192690</v>
          </cell>
          <cell r="Q116">
            <v>0.43342200000000003</v>
          </cell>
          <cell r="R116">
            <v>1383.7820851800002</v>
          </cell>
          <cell r="S116">
            <v>2095485.4047559449</v>
          </cell>
          <cell r="T116">
            <v>4.3779999999999999E-3</v>
          </cell>
          <cell r="U116">
            <v>9.1740351020215254</v>
          </cell>
          <cell r="V116">
            <v>1392.9561202820216</v>
          </cell>
          <cell r="W116">
            <v>1.1597511911247833</v>
          </cell>
          <cell r="X116">
            <v>1615.4825196816314</v>
          </cell>
          <cell r="Y116">
            <v>18816.653341624202</v>
          </cell>
          <cell r="AA116">
            <v>0.14499999999999999</v>
          </cell>
          <cell r="AB116">
            <v>2503622</v>
          </cell>
          <cell r="AC116">
            <v>363.02519000000001</v>
          </cell>
          <cell r="AD116">
            <v>4274.328849999999</v>
          </cell>
          <cell r="AF116">
            <v>1271000</v>
          </cell>
          <cell r="AG116">
            <v>0.23200000000000001</v>
          </cell>
          <cell r="AH116">
            <v>294.87200000000001</v>
          </cell>
          <cell r="AI116">
            <v>735588.15000000014</v>
          </cell>
          <cell r="AJ116">
            <v>1.7999999999999999E-2</v>
          </cell>
          <cell r="AK116">
            <v>13.240586700000001</v>
          </cell>
          <cell r="AL116">
            <v>308.11258670000001</v>
          </cell>
          <cell r="AM116">
            <v>3627.7772305000003</v>
          </cell>
        </row>
        <row r="117">
          <cell r="A117">
            <v>39448</v>
          </cell>
          <cell r="C117">
            <v>31</v>
          </cell>
          <cell r="E117">
            <v>3192690</v>
          </cell>
          <cell r="F117">
            <v>0.27145799999999998</v>
          </cell>
          <cell r="G117">
            <v>866.6812420199999</v>
          </cell>
          <cell r="H117">
            <v>2092866.048</v>
          </cell>
          <cell r="I117">
            <v>2.7420000000000001E-3</v>
          </cell>
          <cell r="J117">
            <v>5.738638703616</v>
          </cell>
          <cell r="K117">
            <v>872.41988072361585</v>
          </cell>
          <cell r="L117">
            <v>1.1597511911247833</v>
          </cell>
          <cell r="M117">
            <v>1011.7899958301549</v>
          </cell>
          <cell r="N117" t="str">
            <v xml:space="preserve"> </v>
          </cell>
          <cell r="P117">
            <v>3192690</v>
          </cell>
          <cell r="Q117">
            <v>0.43342200000000003</v>
          </cell>
          <cell r="R117">
            <v>1383.7820851800002</v>
          </cell>
          <cell r="S117">
            <v>2095485.4047559449</v>
          </cell>
          <cell r="T117">
            <v>4.3779999999999999E-3</v>
          </cell>
          <cell r="U117">
            <v>9.1740351020215254</v>
          </cell>
          <cell r="V117">
            <v>1392.9561202820216</v>
          </cell>
          <cell r="W117">
            <v>1.1597511911247833</v>
          </cell>
          <cell r="X117">
            <v>1615.4825196816314</v>
          </cell>
          <cell r="Y117" t="str">
            <v xml:space="preserve"> </v>
          </cell>
          <cell r="AA117">
            <v>0.14499999999999999</v>
          </cell>
          <cell r="AB117">
            <v>2503622</v>
          </cell>
          <cell r="AC117">
            <v>363.02519000000001</v>
          </cell>
          <cell r="AD117" t="str">
            <v xml:space="preserve"> </v>
          </cell>
          <cell r="AF117">
            <v>1271000</v>
          </cell>
          <cell r="AG117">
            <v>0.23200000000000001</v>
          </cell>
          <cell r="AH117">
            <v>294.87200000000001</v>
          </cell>
          <cell r="AI117">
            <v>735588.15000000014</v>
          </cell>
          <cell r="AJ117">
            <v>1.7999999999999999E-2</v>
          </cell>
          <cell r="AK117">
            <v>13.240586700000001</v>
          </cell>
          <cell r="AL117">
            <v>308.11258670000001</v>
          </cell>
          <cell r="AM117" t="str">
            <v xml:space="preserve"> </v>
          </cell>
        </row>
        <row r="118">
          <cell r="A118">
            <v>39479</v>
          </cell>
          <cell r="C118">
            <v>29</v>
          </cell>
          <cell r="E118">
            <v>2986710</v>
          </cell>
          <cell r="F118">
            <v>0.27145799999999998</v>
          </cell>
          <cell r="G118">
            <v>810.76632317999997</v>
          </cell>
          <cell r="H118">
            <v>1957842.432</v>
          </cell>
          <cell r="I118">
            <v>2.7420000000000001E-3</v>
          </cell>
          <cell r="J118">
            <v>5.3684039485439996</v>
          </cell>
          <cell r="K118">
            <v>816.134727128544</v>
          </cell>
          <cell r="L118">
            <v>1.1597511911247833</v>
          </cell>
          <cell r="M118">
            <v>946.51322190562894</v>
          </cell>
          <cell r="N118" t="str">
            <v xml:space="preserve"> </v>
          </cell>
          <cell r="P118">
            <v>2986710</v>
          </cell>
          <cell r="Q118">
            <v>0.43342200000000003</v>
          </cell>
          <cell r="R118">
            <v>1294.50582162</v>
          </cell>
          <cell r="S118">
            <v>1960292.7979974968</v>
          </cell>
          <cell r="T118">
            <v>4.3779999999999999E-3</v>
          </cell>
          <cell r="U118">
            <v>8.5821618696330404</v>
          </cell>
          <cell r="V118">
            <v>1303.087983489633</v>
          </cell>
          <cell r="W118">
            <v>1.1597511911247833</v>
          </cell>
          <cell r="X118">
            <v>1511.2578409924938</v>
          </cell>
          <cell r="Y118" t="str">
            <v xml:space="preserve"> </v>
          </cell>
          <cell r="AA118">
            <v>0.14499999999999999</v>
          </cell>
          <cell r="AB118">
            <v>2342098</v>
          </cell>
          <cell r="AC118">
            <v>339.60420999999997</v>
          </cell>
          <cell r="AD118" t="str">
            <v xml:space="preserve"> </v>
          </cell>
          <cell r="AF118">
            <v>1189000</v>
          </cell>
          <cell r="AG118">
            <v>0.23200000000000001</v>
          </cell>
          <cell r="AH118">
            <v>275.84800000000001</v>
          </cell>
          <cell r="AI118">
            <v>688130.85000000009</v>
          </cell>
          <cell r="AJ118">
            <v>1.7999999999999999E-2</v>
          </cell>
          <cell r="AK118">
            <v>12.386355300000002</v>
          </cell>
          <cell r="AL118">
            <v>288.2343553</v>
          </cell>
          <cell r="AM118" t="str">
            <v xml:space="preserve"> </v>
          </cell>
        </row>
        <row r="119">
          <cell r="A119">
            <v>39508</v>
          </cell>
          <cell r="C119">
            <v>31</v>
          </cell>
          <cell r="E119">
            <v>3192690</v>
          </cell>
          <cell r="F119">
            <v>0.27145799999999998</v>
          </cell>
          <cell r="G119">
            <v>866.6812420199999</v>
          </cell>
          <cell r="H119">
            <v>2092866.048</v>
          </cell>
          <cell r="I119">
            <v>2.7420000000000001E-3</v>
          </cell>
          <cell r="J119">
            <v>5.738638703616</v>
          </cell>
          <cell r="K119">
            <v>872.41988072361585</v>
          </cell>
          <cell r="L119">
            <v>1.1597511911247833</v>
          </cell>
          <cell r="M119">
            <v>1011.7899958301549</v>
          </cell>
          <cell r="N119" t="str">
            <v xml:space="preserve"> </v>
          </cell>
          <cell r="P119">
            <v>3192690</v>
          </cell>
          <cell r="Q119">
            <v>0.43342200000000003</v>
          </cell>
          <cell r="R119">
            <v>1383.7820851800002</v>
          </cell>
          <cell r="S119">
            <v>2095485.4047559449</v>
          </cell>
          <cell r="T119">
            <v>4.3779999999999999E-3</v>
          </cell>
          <cell r="U119">
            <v>9.1740351020215254</v>
          </cell>
          <cell r="V119">
            <v>1392.9561202820216</v>
          </cell>
          <cell r="W119">
            <v>1.1597511911247833</v>
          </cell>
          <cell r="X119">
            <v>1615.4825196816314</v>
          </cell>
          <cell r="Y119" t="str">
            <v xml:space="preserve"> </v>
          </cell>
          <cell r="AA119">
            <v>0.14499999999999999</v>
          </cell>
          <cell r="AB119">
            <v>2503622</v>
          </cell>
          <cell r="AC119">
            <v>363.02519000000001</v>
          </cell>
          <cell r="AD119" t="str">
            <v xml:space="preserve"> </v>
          </cell>
          <cell r="AF119">
            <v>1271000</v>
          </cell>
          <cell r="AG119">
            <v>0.23200000000000001</v>
          </cell>
          <cell r="AH119">
            <v>294.87200000000001</v>
          </cell>
          <cell r="AI119">
            <v>735588.15000000014</v>
          </cell>
          <cell r="AJ119">
            <v>1.7999999999999999E-2</v>
          </cell>
          <cell r="AK119">
            <v>13.240586700000001</v>
          </cell>
          <cell r="AL119">
            <v>308.11258670000001</v>
          </cell>
          <cell r="AM119" t="str">
            <v xml:space="preserve"> </v>
          </cell>
        </row>
        <row r="120">
          <cell r="A120">
            <v>39539</v>
          </cell>
          <cell r="C120">
            <v>30</v>
          </cell>
          <cell r="E120">
            <v>3089700</v>
          </cell>
          <cell r="F120">
            <v>0.27145799999999998</v>
          </cell>
          <cell r="G120">
            <v>838.72378259999994</v>
          </cell>
          <cell r="H120">
            <v>2025354.24</v>
          </cell>
          <cell r="I120">
            <v>2.7420000000000001E-3</v>
          </cell>
          <cell r="J120">
            <v>5.5535213260800003</v>
          </cell>
          <cell r="K120">
            <v>844.27730392607998</v>
          </cell>
          <cell r="L120">
            <v>1.1597511911247833</v>
          </cell>
          <cell r="M120">
            <v>979.15160886789192</v>
          </cell>
          <cell r="N120" t="str">
            <v xml:space="preserve"> </v>
          </cell>
          <cell r="P120">
            <v>3089700</v>
          </cell>
          <cell r="Q120">
            <v>0.43342200000000003</v>
          </cell>
          <cell r="R120">
            <v>1339.1439534000001</v>
          </cell>
          <cell r="S120">
            <v>2027889.1013767209</v>
          </cell>
          <cell r="T120">
            <v>4.3779999999999999E-3</v>
          </cell>
          <cell r="U120">
            <v>8.8780984858272838</v>
          </cell>
          <cell r="V120">
            <v>1348.0220518858273</v>
          </cell>
          <cell r="W120">
            <v>1.1597511911247833</v>
          </cell>
          <cell r="X120">
            <v>1563.3701803370627</v>
          </cell>
          <cell r="Y120" t="str">
            <v xml:space="preserve"> </v>
          </cell>
          <cell r="AA120">
            <v>0.14499999999999999</v>
          </cell>
          <cell r="AB120">
            <v>2422860</v>
          </cell>
          <cell r="AC120">
            <v>351.31469999999996</v>
          </cell>
          <cell r="AD120" t="str">
            <v xml:space="preserve"> </v>
          </cell>
          <cell r="AF120">
            <v>1230000</v>
          </cell>
          <cell r="AG120">
            <v>0.23200000000000001</v>
          </cell>
          <cell r="AH120">
            <v>285.36</v>
          </cell>
          <cell r="AI120">
            <v>711859.50000000023</v>
          </cell>
          <cell r="AJ120">
            <v>1.7999999999999999E-2</v>
          </cell>
          <cell r="AK120">
            <v>12.813471000000003</v>
          </cell>
          <cell r="AL120">
            <v>298.17347100000001</v>
          </cell>
          <cell r="AM120" t="str">
            <v xml:space="preserve"> </v>
          </cell>
        </row>
        <row r="121">
          <cell r="A121">
            <v>39569</v>
          </cell>
          <cell r="C121">
            <v>31</v>
          </cell>
          <cell r="E121">
            <v>3192690</v>
          </cell>
          <cell r="F121">
            <v>0.27145799999999998</v>
          </cell>
          <cell r="G121">
            <v>866.6812420199999</v>
          </cell>
          <cell r="H121">
            <v>2092866.048</v>
          </cell>
          <cell r="I121">
            <v>2.7420000000000001E-3</v>
          </cell>
          <cell r="J121">
            <v>5.738638703616</v>
          </cell>
          <cell r="K121">
            <v>872.41988072361585</v>
          </cell>
          <cell r="L121">
            <v>1.1597511911247833</v>
          </cell>
          <cell r="M121">
            <v>1011.7899958301549</v>
          </cell>
          <cell r="N121" t="str">
            <v xml:space="preserve"> </v>
          </cell>
          <cell r="P121">
            <v>3192690</v>
          </cell>
          <cell r="Q121">
            <v>0.43342200000000003</v>
          </cell>
          <cell r="R121">
            <v>1383.7820851800002</v>
          </cell>
          <cell r="S121">
            <v>2095485.4047559449</v>
          </cell>
          <cell r="T121">
            <v>4.3779999999999999E-3</v>
          </cell>
          <cell r="U121">
            <v>9.1740351020215254</v>
          </cell>
          <cell r="V121">
            <v>1392.9561202820216</v>
          </cell>
          <cell r="W121">
            <v>1.1597511911247833</v>
          </cell>
          <cell r="X121">
            <v>1615.4825196816314</v>
          </cell>
          <cell r="Y121" t="str">
            <v xml:space="preserve"> </v>
          </cell>
          <cell r="AA121">
            <v>0.14499999999999999</v>
          </cell>
          <cell r="AB121">
            <v>2503622</v>
          </cell>
          <cell r="AC121">
            <v>363.02519000000001</v>
          </cell>
          <cell r="AD121" t="str">
            <v xml:space="preserve"> </v>
          </cell>
          <cell r="AF121">
            <v>1271000</v>
          </cell>
          <cell r="AG121">
            <v>0.23200000000000001</v>
          </cell>
          <cell r="AH121">
            <v>294.87200000000001</v>
          </cell>
          <cell r="AI121">
            <v>735588.15000000014</v>
          </cell>
          <cell r="AJ121">
            <v>1.7999999999999999E-2</v>
          </cell>
          <cell r="AK121">
            <v>13.240586700000001</v>
          </cell>
          <cell r="AL121">
            <v>308.11258670000001</v>
          </cell>
          <cell r="AM121" t="str">
            <v xml:space="preserve"> </v>
          </cell>
        </row>
        <row r="122">
          <cell r="A122">
            <v>39600</v>
          </cell>
          <cell r="C122">
            <v>30</v>
          </cell>
          <cell r="E122">
            <v>3089700</v>
          </cell>
          <cell r="F122">
            <v>0.27145799999999998</v>
          </cell>
          <cell r="G122">
            <v>838.72378259999994</v>
          </cell>
          <cell r="H122">
            <v>2025354.24</v>
          </cell>
          <cell r="I122">
            <v>2.7420000000000001E-3</v>
          </cell>
          <cell r="J122">
            <v>5.5535213260800003</v>
          </cell>
          <cell r="K122">
            <v>844.27730392607998</v>
          </cell>
          <cell r="L122">
            <v>1.1597511911247833</v>
          </cell>
          <cell r="M122">
            <v>979.15160886789192</v>
          </cell>
          <cell r="N122" t="str">
            <v xml:space="preserve"> </v>
          </cell>
          <cell r="P122">
            <v>3089700</v>
          </cell>
          <cell r="Q122">
            <v>0.43342200000000003</v>
          </cell>
          <cell r="R122">
            <v>1339.1439534000001</v>
          </cell>
          <cell r="S122">
            <v>2027889.1013767209</v>
          </cell>
          <cell r="T122">
            <v>4.3779999999999999E-3</v>
          </cell>
          <cell r="U122">
            <v>8.8780984858272838</v>
          </cell>
          <cell r="V122">
            <v>1348.0220518858273</v>
          </cell>
          <cell r="W122">
            <v>1.1597511911247833</v>
          </cell>
          <cell r="X122">
            <v>1563.3701803370627</v>
          </cell>
          <cell r="Y122" t="str">
            <v xml:space="preserve"> </v>
          </cell>
          <cell r="AA122">
            <v>0.14499999999999999</v>
          </cell>
          <cell r="AB122">
            <v>2422860</v>
          </cell>
          <cell r="AC122">
            <v>351.31469999999996</v>
          </cell>
          <cell r="AD122" t="str">
            <v xml:space="preserve"> </v>
          </cell>
          <cell r="AF122">
            <v>1230000</v>
          </cell>
          <cell r="AG122">
            <v>0.23200000000000001</v>
          </cell>
          <cell r="AH122">
            <v>285.36</v>
          </cell>
          <cell r="AI122">
            <v>711859.50000000023</v>
          </cell>
          <cell r="AJ122">
            <v>1.7999999999999999E-2</v>
          </cell>
          <cell r="AK122">
            <v>12.813471000000003</v>
          </cell>
          <cell r="AL122">
            <v>298.17347100000001</v>
          </cell>
          <cell r="AM122" t="str">
            <v xml:space="preserve"> </v>
          </cell>
        </row>
        <row r="123">
          <cell r="A123">
            <v>39630</v>
          </cell>
          <cell r="C123">
            <v>31</v>
          </cell>
          <cell r="E123">
            <v>3192690</v>
          </cell>
          <cell r="F123">
            <v>0.27145799999999998</v>
          </cell>
          <cell r="G123">
            <v>866.6812420199999</v>
          </cell>
          <cell r="H123">
            <v>2092866.048</v>
          </cell>
          <cell r="I123">
            <v>2.7420000000000001E-3</v>
          </cell>
          <cell r="J123">
            <v>5.738638703616</v>
          </cell>
          <cell r="K123">
            <v>872.41988072361585</v>
          </cell>
          <cell r="L123">
            <v>1.1597511911247833</v>
          </cell>
          <cell r="M123">
            <v>1011.7899958301549</v>
          </cell>
          <cell r="N123" t="str">
            <v xml:space="preserve"> </v>
          </cell>
          <cell r="P123">
            <v>3192690</v>
          </cell>
          <cell r="Q123">
            <v>0.43342200000000003</v>
          </cell>
          <cell r="R123">
            <v>1383.7820851800002</v>
          </cell>
          <cell r="S123">
            <v>2095485.4047559449</v>
          </cell>
          <cell r="T123">
            <v>4.3779999999999999E-3</v>
          </cell>
          <cell r="U123">
            <v>9.1740351020215254</v>
          </cell>
          <cell r="V123">
            <v>1392.9561202820216</v>
          </cell>
          <cell r="W123">
            <v>1.1597511911247833</v>
          </cell>
          <cell r="X123">
            <v>1615.4825196816314</v>
          </cell>
          <cell r="Y123" t="str">
            <v xml:space="preserve"> </v>
          </cell>
          <cell r="AA123">
            <v>0.14499999999999999</v>
          </cell>
          <cell r="AB123">
            <v>2503622</v>
          </cell>
          <cell r="AC123">
            <v>363.02519000000001</v>
          </cell>
          <cell r="AD123" t="str">
            <v xml:space="preserve"> </v>
          </cell>
          <cell r="AF123">
            <v>1271000</v>
          </cell>
          <cell r="AG123">
            <v>0.23200000000000001</v>
          </cell>
          <cell r="AH123">
            <v>294.87200000000001</v>
          </cell>
          <cell r="AI123">
            <v>735588.15000000014</v>
          </cell>
          <cell r="AJ123">
            <v>1.7999999999999999E-2</v>
          </cell>
          <cell r="AK123">
            <v>13.240586700000001</v>
          </cell>
          <cell r="AL123">
            <v>308.11258670000001</v>
          </cell>
          <cell r="AM123" t="str">
            <v xml:space="preserve"> </v>
          </cell>
        </row>
        <row r="124">
          <cell r="A124">
            <v>39661</v>
          </cell>
          <cell r="C124">
            <v>31</v>
          </cell>
          <cell r="E124">
            <v>3192690</v>
          </cell>
          <cell r="F124">
            <v>0.27145799999999998</v>
          </cell>
          <cell r="G124">
            <v>866.6812420199999</v>
          </cell>
          <cell r="H124">
            <v>2092866.048</v>
          </cell>
          <cell r="I124">
            <v>2.7420000000000001E-3</v>
          </cell>
          <cell r="J124">
            <v>5.738638703616</v>
          </cell>
          <cell r="K124">
            <v>872.41988072361585</v>
          </cell>
          <cell r="L124">
            <v>1.1597511911247833</v>
          </cell>
          <cell r="M124">
            <v>1011.7899958301549</v>
          </cell>
          <cell r="N124" t="str">
            <v xml:space="preserve"> </v>
          </cell>
          <cell r="P124">
            <v>3192690</v>
          </cell>
          <cell r="Q124">
            <v>0.43342200000000003</v>
          </cell>
          <cell r="R124">
            <v>1383.7820851800002</v>
          </cell>
          <cell r="S124">
            <v>2095485.4047559449</v>
          </cell>
          <cell r="T124">
            <v>4.3779999999999999E-3</v>
          </cell>
          <cell r="U124">
            <v>9.1740351020215254</v>
          </cell>
          <cell r="V124">
            <v>1392.9561202820216</v>
          </cell>
          <cell r="W124">
            <v>1.1597511911247833</v>
          </cell>
          <cell r="X124">
            <v>1615.4825196816314</v>
          </cell>
          <cell r="Y124" t="str">
            <v xml:space="preserve"> </v>
          </cell>
          <cell r="AA124">
            <v>0.14499999999999999</v>
          </cell>
          <cell r="AB124">
            <v>2503622</v>
          </cell>
          <cell r="AC124">
            <v>363.02519000000001</v>
          </cell>
          <cell r="AD124" t="str">
            <v xml:space="preserve"> </v>
          </cell>
          <cell r="AF124">
            <v>1271000</v>
          </cell>
          <cell r="AG124">
            <v>0.23200000000000001</v>
          </cell>
          <cell r="AH124">
            <v>294.87200000000001</v>
          </cell>
          <cell r="AI124">
            <v>735588.15000000014</v>
          </cell>
          <cell r="AJ124">
            <v>1.7999999999999999E-2</v>
          </cell>
          <cell r="AK124">
            <v>13.240586700000001</v>
          </cell>
          <cell r="AL124">
            <v>308.11258670000001</v>
          </cell>
          <cell r="AM124" t="str">
            <v xml:space="preserve"> </v>
          </cell>
        </row>
        <row r="125">
          <cell r="A125">
            <v>39692</v>
          </cell>
          <cell r="C125">
            <v>30</v>
          </cell>
          <cell r="E125">
            <v>3089700</v>
          </cell>
          <cell r="F125">
            <v>0.27145799999999998</v>
          </cell>
          <cell r="G125">
            <v>838.72378259999994</v>
          </cell>
          <cell r="H125">
            <v>2025354.24</v>
          </cell>
          <cell r="I125">
            <v>2.7420000000000001E-3</v>
          </cell>
          <cell r="J125">
            <v>5.5535213260800003</v>
          </cell>
          <cell r="K125">
            <v>844.27730392607998</v>
          </cell>
          <cell r="L125">
            <v>1.1597511911247833</v>
          </cell>
          <cell r="M125">
            <v>979.15160886789192</v>
          </cell>
          <cell r="N125" t="str">
            <v xml:space="preserve"> </v>
          </cell>
          <cell r="P125">
            <v>3089700</v>
          </cell>
          <cell r="Q125">
            <v>0.43342200000000003</v>
          </cell>
          <cell r="R125">
            <v>1339.1439534000001</v>
          </cell>
          <cell r="S125">
            <v>2027889.1013767209</v>
          </cell>
          <cell r="T125">
            <v>4.3779999999999999E-3</v>
          </cell>
          <cell r="U125">
            <v>8.8780984858272838</v>
          </cell>
          <cell r="V125">
            <v>1348.0220518858273</v>
          </cell>
          <cell r="W125">
            <v>1.1597511911247833</v>
          </cell>
          <cell r="X125">
            <v>1563.3701803370627</v>
          </cell>
          <cell r="Y125" t="str">
            <v xml:space="preserve"> </v>
          </cell>
          <cell r="AA125">
            <v>0.14499999999999999</v>
          </cell>
          <cell r="AB125">
            <v>2422860</v>
          </cell>
          <cell r="AC125">
            <v>351.31469999999996</v>
          </cell>
          <cell r="AD125" t="str">
            <v xml:space="preserve"> </v>
          </cell>
          <cell r="AF125">
            <v>1230000</v>
          </cell>
          <cell r="AG125">
            <v>0.23200000000000001</v>
          </cell>
          <cell r="AH125">
            <v>285.36</v>
          </cell>
          <cell r="AI125">
            <v>711859.50000000023</v>
          </cell>
          <cell r="AJ125">
            <v>1.7999999999999999E-2</v>
          </cell>
          <cell r="AK125">
            <v>12.813471000000003</v>
          </cell>
          <cell r="AL125">
            <v>298.17347100000001</v>
          </cell>
          <cell r="AM125" t="str">
            <v xml:space="preserve"> </v>
          </cell>
        </row>
        <row r="126">
          <cell r="A126">
            <v>39722</v>
          </cell>
          <cell r="C126">
            <v>31</v>
          </cell>
          <cell r="E126">
            <v>3192690</v>
          </cell>
          <cell r="F126">
            <v>0.27145799999999998</v>
          </cell>
          <cell r="G126">
            <v>866.6812420199999</v>
          </cell>
          <cell r="H126">
            <v>2092866.048</v>
          </cell>
          <cell r="I126">
            <v>2.7420000000000001E-3</v>
          </cell>
          <cell r="J126">
            <v>5.738638703616</v>
          </cell>
          <cell r="K126">
            <v>872.41988072361585</v>
          </cell>
          <cell r="L126">
            <v>1.1597511911247833</v>
          </cell>
          <cell r="M126">
            <v>1011.7899958301549</v>
          </cell>
          <cell r="N126" t="str">
            <v xml:space="preserve"> </v>
          </cell>
          <cell r="P126">
            <v>3192690</v>
          </cell>
          <cell r="Q126">
            <v>0.43342200000000003</v>
          </cell>
          <cell r="R126">
            <v>1383.7820851800002</v>
          </cell>
          <cell r="S126">
            <v>2095485.4047559449</v>
          </cell>
          <cell r="T126">
            <v>4.3779999999999999E-3</v>
          </cell>
          <cell r="U126">
            <v>9.1740351020215254</v>
          </cell>
          <cell r="V126">
            <v>1392.9561202820216</v>
          </cell>
          <cell r="W126">
            <v>1.1597511911247833</v>
          </cell>
          <cell r="X126">
            <v>1615.4825196816314</v>
          </cell>
          <cell r="Y126" t="str">
            <v xml:space="preserve"> </v>
          </cell>
          <cell r="AA126">
            <v>0.14499999999999999</v>
          </cell>
          <cell r="AB126">
            <v>2503622</v>
          </cell>
          <cell r="AC126">
            <v>363.02519000000001</v>
          </cell>
          <cell r="AD126" t="str">
            <v xml:space="preserve"> </v>
          </cell>
          <cell r="AF126">
            <v>1271000</v>
          </cell>
          <cell r="AG126">
            <v>0.23200000000000001</v>
          </cell>
          <cell r="AH126">
            <v>294.87200000000001</v>
          </cell>
          <cell r="AI126">
            <v>735588.15000000014</v>
          </cell>
          <cell r="AJ126">
            <v>1.7999999999999999E-2</v>
          </cell>
          <cell r="AK126">
            <v>13.240586700000001</v>
          </cell>
          <cell r="AL126">
            <v>308.11258670000001</v>
          </cell>
          <cell r="AM126" t="str">
            <v xml:space="preserve"> </v>
          </cell>
        </row>
        <row r="127">
          <cell r="A127">
            <v>39753</v>
          </cell>
          <cell r="C127">
            <v>30</v>
          </cell>
          <cell r="E127">
            <v>3089700</v>
          </cell>
          <cell r="F127">
            <v>0.27145799999999998</v>
          </cell>
          <cell r="G127">
            <v>838.72378259999994</v>
          </cell>
          <cell r="H127">
            <v>2025354.24</v>
          </cell>
          <cell r="I127">
            <v>2.7420000000000001E-3</v>
          </cell>
          <cell r="J127">
            <v>5.5535213260800003</v>
          </cell>
          <cell r="K127">
            <v>844.27730392607998</v>
          </cell>
          <cell r="L127">
            <v>1.1740015394099004</v>
          </cell>
          <cell r="M127">
            <v>991.18285449805819</v>
          </cell>
          <cell r="N127" t="str">
            <v xml:space="preserve"> </v>
          </cell>
          <cell r="P127">
            <v>3089700</v>
          </cell>
          <cell r="Q127">
            <v>0.43342200000000003</v>
          </cell>
          <cell r="R127">
            <v>1339.1439534000001</v>
          </cell>
          <cell r="S127">
            <v>2027889.1013767209</v>
          </cell>
          <cell r="T127">
            <v>4.3779999999999999E-3</v>
          </cell>
          <cell r="U127">
            <v>8.8780984858272838</v>
          </cell>
          <cell r="V127">
            <v>1348.0220518858273</v>
          </cell>
          <cell r="W127">
            <v>1.1740015394099004</v>
          </cell>
          <cell r="X127">
            <v>1582.5799640724538</v>
          </cell>
          <cell r="Y127" t="str">
            <v xml:space="preserve"> </v>
          </cell>
          <cell r="AA127">
            <v>0.14499999999999999</v>
          </cell>
          <cell r="AB127">
            <v>2422860</v>
          </cell>
          <cell r="AC127">
            <v>351.31469999999996</v>
          </cell>
          <cell r="AD127" t="str">
            <v xml:space="preserve"> </v>
          </cell>
          <cell r="AF127">
            <v>1230000</v>
          </cell>
          <cell r="AG127">
            <v>0.23200000000000001</v>
          </cell>
          <cell r="AH127">
            <v>285.36</v>
          </cell>
          <cell r="AI127">
            <v>711859.50000000023</v>
          </cell>
          <cell r="AJ127">
            <v>1.7999999999999999E-2</v>
          </cell>
          <cell r="AK127">
            <v>12.813471000000003</v>
          </cell>
          <cell r="AL127">
            <v>298.17347100000001</v>
          </cell>
          <cell r="AM127" t="str">
            <v xml:space="preserve"> </v>
          </cell>
        </row>
        <row r="128">
          <cell r="A128">
            <v>39783</v>
          </cell>
          <cell r="C128">
            <v>31</v>
          </cell>
          <cell r="E128">
            <v>3192690</v>
          </cell>
          <cell r="F128">
            <v>0.27145799999999998</v>
          </cell>
          <cell r="G128">
            <v>866.6812420199999</v>
          </cell>
          <cell r="H128">
            <v>2092866.048</v>
          </cell>
          <cell r="I128">
            <v>2.7420000000000001E-3</v>
          </cell>
          <cell r="J128">
            <v>5.738638703616</v>
          </cell>
          <cell r="K128">
            <v>872.41988072361585</v>
          </cell>
          <cell r="L128">
            <v>1.1740015394099004</v>
          </cell>
          <cell r="M128">
            <v>1024.2222829813268</v>
          </cell>
          <cell r="N128">
            <v>11970.11316096962</v>
          </cell>
          <cell r="P128">
            <v>3192690</v>
          </cell>
          <cell r="Q128">
            <v>0.43342200000000003</v>
          </cell>
          <cell r="R128">
            <v>1383.7820851800002</v>
          </cell>
          <cell r="S128">
            <v>2095485.4047559449</v>
          </cell>
          <cell r="T128">
            <v>4.3779999999999999E-3</v>
          </cell>
          <cell r="U128">
            <v>9.1740351020215254</v>
          </cell>
          <cell r="V128">
            <v>1392.9561202820216</v>
          </cell>
          <cell r="W128">
            <v>1.1740015394099004</v>
          </cell>
          <cell r="X128">
            <v>1635.3326295415357</v>
          </cell>
          <cell r="Y128">
            <v>19112.176093707458</v>
          </cell>
          <cell r="AA128">
            <v>0.14499999999999999</v>
          </cell>
          <cell r="AB128">
            <v>2503622</v>
          </cell>
          <cell r="AC128">
            <v>363.02519000000001</v>
          </cell>
          <cell r="AD128">
            <v>4286.0393399999994</v>
          </cell>
          <cell r="AF128">
            <v>1271000</v>
          </cell>
          <cell r="AG128">
            <v>0.23200000000000001</v>
          </cell>
          <cell r="AH128">
            <v>294.87200000000001</v>
          </cell>
          <cell r="AI128">
            <v>735588.15000000014</v>
          </cell>
          <cell r="AJ128">
            <v>1.7999999999999999E-2</v>
          </cell>
          <cell r="AK128">
            <v>13.240586700000001</v>
          </cell>
          <cell r="AL128">
            <v>308.11258670000001</v>
          </cell>
          <cell r="AM128">
            <v>3637.7163462000003</v>
          </cell>
        </row>
        <row r="129">
          <cell r="A129">
            <v>39814</v>
          </cell>
          <cell r="C129">
            <v>31</v>
          </cell>
          <cell r="E129">
            <v>3192690</v>
          </cell>
          <cell r="F129">
            <v>0.27145799999999998</v>
          </cell>
          <cell r="G129">
            <v>866.6812420199999</v>
          </cell>
          <cell r="H129">
            <v>2092866.048</v>
          </cell>
          <cell r="I129">
            <v>2.7420000000000001E-3</v>
          </cell>
          <cell r="J129">
            <v>5.738638703616</v>
          </cell>
          <cell r="K129">
            <v>872.41988072361585</v>
          </cell>
          <cell r="L129">
            <v>1.1740015394099004</v>
          </cell>
          <cell r="M129">
            <v>1024.2222829813268</v>
          </cell>
          <cell r="N129" t="str">
            <v xml:space="preserve"> </v>
          </cell>
          <cell r="P129">
            <v>3192690</v>
          </cell>
          <cell r="Q129">
            <v>0.43342200000000003</v>
          </cell>
          <cell r="R129">
            <v>1383.7820851800002</v>
          </cell>
          <cell r="S129">
            <v>2095485.4047559449</v>
          </cell>
          <cell r="T129">
            <v>4.3779999999999999E-3</v>
          </cell>
          <cell r="U129">
            <v>9.1740351020215254</v>
          </cell>
          <cell r="V129">
            <v>1392.9561202820216</v>
          </cell>
          <cell r="W129">
            <v>1.1740015394099004</v>
          </cell>
          <cell r="X129">
            <v>1635.3326295415357</v>
          </cell>
          <cell r="Y129" t="str">
            <v xml:space="preserve"> </v>
          </cell>
          <cell r="AA129">
            <v>0.14499999999999999</v>
          </cell>
          <cell r="AB129">
            <v>2503622</v>
          </cell>
          <cell r="AC129">
            <v>363.02519000000001</v>
          </cell>
          <cell r="AD129" t="str">
            <v xml:space="preserve"> </v>
          </cell>
          <cell r="AF129">
            <v>1271000</v>
          </cell>
          <cell r="AG129">
            <v>0.23200000000000001</v>
          </cell>
          <cell r="AH129">
            <v>294.87200000000001</v>
          </cell>
          <cell r="AI129">
            <v>735588.15000000014</v>
          </cell>
          <cell r="AJ129">
            <v>1.7999999999999999E-2</v>
          </cell>
          <cell r="AK129">
            <v>13.240586700000001</v>
          </cell>
          <cell r="AL129">
            <v>308.11258670000001</v>
          </cell>
          <cell r="AM129" t="str">
            <v xml:space="preserve"> </v>
          </cell>
        </row>
        <row r="130">
          <cell r="A130">
            <v>39845</v>
          </cell>
          <cell r="C130">
            <v>28</v>
          </cell>
          <cell r="E130">
            <v>2883720</v>
          </cell>
          <cell r="F130">
            <v>0.27145799999999998</v>
          </cell>
          <cell r="G130">
            <v>782.80886376000001</v>
          </cell>
          <cell r="H130">
            <v>1890330.6240000003</v>
          </cell>
          <cell r="I130">
            <v>2.7420000000000001E-3</v>
          </cell>
          <cell r="J130">
            <v>5.1832865710080016</v>
          </cell>
          <cell r="K130">
            <v>787.99215033100802</v>
          </cell>
          <cell r="L130">
            <v>1.1740015394099004</v>
          </cell>
          <cell r="M130">
            <v>925.10399753152103</v>
          </cell>
          <cell r="N130" t="str">
            <v xml:space="preserve"> </v>
          </cell>
          <cell r="P130">
            <v>2883720</v>
          </cell>
          <cell r="Q130">
            <v>0.43342200000000003</v>
          </cell>
          <cell r="R130">
            <v>1249.8676898400001</v>
          </cell>
          <cell r="S130">
            <v>1892696.4946182731</v>
          </cell>
          <cell r="T130">
            <v>4.3779999999999999E-3</v>
          </cell>
          <cell r="U130">
            <v>8.2862252534387988</v>
          </cell>
          <cell r="V130">
            <v>1258.1539150934389</v>
          </cell>
          <cell r="W130">
            <v>1.1740015394099004</v>
          </cell>
          <cell r="X130">
            <v>1477.0746331342903</v>
          </cell>
          <cell r="Y130" t="str">
            <v xml:space="preserve"> </v>
          </cell>
          <cell r="AA130">
            <v>0.14499999999999999</v>
          </cell>
          <cell r="AB130">
            <v>2261336</v>
          </cell>
          <cell r="AC130">
            <v>327.89371999999997</v>
          </cell>
          <cell r="AD130" t="str">
            <v xml:space="preserve"> </v>
          </cell>
          <cell r="AF130">
            <v>1148000</v>
          </cell>
          <cell r="AG130">
            <v>0.23200000000000001</v>
          </cell>
          <cell r="AH130">
            <v>266.33600000000001</v>
          </cell>
          <cell r="AI130">
            <v>664402.20000000019</v>
          </cell>
          <cell r="AJ130">
            <v>1.7999999999999999E-2</v>
          </cell>
          <cell r="AK130">
            <v>11.959239600000002</v>
          </cell>
          <cell r="AL130">
            <v>278.2952396</v>
          </cell>
          <cell r="AM130" t="str">
            <v xml:space="preserve"> </v>
          </cell>
        </row>
        <row r="131">
          <cell r="A131">
            <v>39873</v>
          </cell>
          <cell r="C131">
            <v>31</v>
          </cell>
          <cell r="E131">
            <v>3192690</v>
          </cell>
          <cell r="F131">
            <v>0.27145799999999998</v>
          </cell>
          <cell r="G131">
            <v>866.6812420199999</v>
          </cell>
          <cell r="H131">
            <v>2092866.048</v>
          </cell>
          <cell r="I131">
            <v>2.7420000000000001E-3</v>
          </cell>
          <cell r="J131">
            <v>5.738638703616</v>
          </cell>
          <cell r="K131">
            <v>872.41988072361585</v>
          </cell>
          <cell r="L131">
            <v>1.1740015394099004</v>
          </cell>
          <cell r="M131">
            <v>1024.2222829813268</v>
          </cell>
          <cell r="N131" t="str">
            <v xml:space="preserve"> </v>
          </cell>
          <cell r="P131">
            <v>3192690</v>
          </cell>
          <cell r="Q131">
            <v>0.43342200000000003</v>
          </cell>
          <cell r="R131">
            <v>1383.7820851800002</v>
          </cell>
          <cell r="S131">
            <v>2095485.4047559449</v>
          </cell>
          <cell r="T131">
            <v>4.3779999999999999E-3</v>
          </cell>
          <cell r="U131">
            <v>9.1740351020215254</v>
          </cell>
          <cell r="V131">
            <v>1392.9561202820216</v>
          </cell>
          <cell r="W131">
            <v>1.1740015394099004</v>
          </cell>
          <cell r="X131">
            <v>1635.3326295415357</v>
          </cell>
          <cell r="Y131" t="str">
            <v xml:space="preserve"> </v>
          </cell>
          <cell r="AA131">
            <v>0.14499999999999999</v>
          </cell>
          <cell r="AB131">
            <v>2503622</v>
          </cell>
          <cell r="AC131">
            <v>363.02519000000001</v>
          </cell>
          <cell r="AD131" t="str">
            <v xml:space="preserve"> </v>
          </cell>
          <cell r="AF131">
            <v>1271000</v>
          </cell>
          <cell r="AG131">
            <v>0.23200000000000001</v>
          </cell>
          <cell r="AH131">
            <v>294.87200000000001</v>
          </cell>
          <cell r="AI131">
            <v>735588.15000000014</v>
          </cell>
          <cell r="AJ131">
            <v>1.7999999999999999E-2</v>
          </cell>
          <cell r="AK131">
            <v>13.240586700000001</v>
          </cell>
          <cell r="AL131">
            <v>308.11258670000001</v>
          </cell>
          <cell r="AM131" t="str">
            <v xml:space="preserve"> </v>
          </cell>
        </row>
        <row r="132">
          <cell r="A132">
            <v>39904</v>
          </cell>
          <cell r="C132">
            <v>30</v>
          </cell>
          <cell r="E132">
            <v>3089700</v>
          </cell>
          <cell r="F132">
            <v>0.27145799999999998</v>
          </cell>
          <cell r="G132">
            <v>838.72378259999994</v>
          </cell>
          <cell r="H132">
            <v>2025354.24</v>
          </cell>
          <cell r="I132">
            <v>2.7420000000000001E-3</v>
          </cell>
          <cell r="J132">
            <v>5.5535213260800003</v>
          </cell>
          <cell r="K132">
            <v>844.27730392607998</v>
          </cell>
          <cell r="L132">
            <v>1.1740015394099004</v>
          </cell>
          <cell r="M132">
            <v>991.18285449805819</v>
          </cell>
          <cell r="N132" t="str">
            <v xml:space="preserve"> </v>
          </cell>
          <cell r="P132">
            <v>3089700</v>
          </cell>
          <cell r="Q132">
            <v>0.43342200000000003</v>
          </cell>
          <cell r="R132">
            <v>1339.1439534000001</v>
          </cell>
          <cell r="S132">
            <v>2027889.1013767209</v>
          </cell>
          <cell r="T132">
            <v>4.3779999999999999E-3</v>
          </cell>
          <cell r="U132">
            <v>8.8780984858272838</v>
          </cell>
          <cell r="V132">
            <v>1348.0220518858273</v>
          </cell>
          <cell r="W132">
            <v>1.1740015394099004</v>
          </cell>
          <cell r="X132">
            <v>1582.5799640724538</v>
          </cell>
          <cell r="Y132" t="str">
            <v xml:space="preserve"> </v>
          </cell>
          <cell r="AA132">
            <v>0.14499999999999999</v>
          </cell>
          <cell r="AB132">
            <v>2422860</v>
          </cell>
          <cell r="AC132">
            <v>351.31469999999996</v>
          </cell>
          <cell r="AD132" t="str">
            <v xml:space="preserve"> </v>
          </cell>
          <cell r="AF132">
            <v>1230000</v>
          </cell>
          <cell r="AG132">
            <v>0.23200000000000001</v>
          </cell>
          <cell r="AH132">
            <v>285.36</v>
          </cell>
          <cell r="AI132">
            <v>711859.50000000023</v>
          </cell>
          <cell r="AJ132">
            <v>1.7999999999999999E-2</v>
          </cell>
          <cell r="AK132">
            <v>12.813471000000003</v>
          </cell>
          <cell r="AL132">
            <v>298.17347100000001</v>
          </cell>
          <cell r="AM132" t="str">
            <v xml:space="preserve"> </v>
          </cell>
        </row>
        <row r="133">
          <cell r="A133">
            <v>39934</v>
          </cell>
          <cell r="C133">
            <v>31</v>
          </cell>
          <cell r="E133">
            <v>3192690</v>
          </cell>
          <cell r="F133">
            <v>0.27145799999999998</v>
          </cell>
          <cell r="G133">
            <v>866.6812420199999</v>
          </cell>
          <cell r="H133">
            <v>2092866.048</v>
          </cell>
          <cell r="I133">
            <v>2.7420000000000001E-3</v>
          </cell>
          <cell r="J133">
            <v>5.738638703616</v>
          </cell>
          <cell r="K133">
            <v>872.41988072361585</v>
          </cell>
          <cell r="L133">
            <v>1.1740015394099004</v>
          </cell>
          <cell r="M133">
            <v>1024.2222829813268</v>
          </cell>
          <cell r="N133" t="str">
            <v xml:space="preserve"> </v>
          </cell>
          <cell r="P133">
            <v>3192690</v>
          </cell>
          <cell r="Q133">
            <v>0.43342200000000003</v>
          </cell>
          <cell r="R133">
            <v>1383.7820851800002</v>
          </cell>
          <cell r="S133">
            <v>2095485.4047559449</v>
          </cell>
          <cell r="T133">
            <v>4.3779999999999999E-3</v>
          </cell>
          <cell r="U133">
            <v>9.1740351020215254</v>
          </cell>
          <cell r="V133">
            <v>1392.9561202820216</v>
          </cell>
          <cell r="W133">
            <v>1.1740015394099004</v>
          </cell>
          <cell r="X133">
            <v>1635.3326295415357</v>
          </cell>
          <cell r="Y133" t="str">
            <v xml:space="preserve"> </v>
          </cell>
          <cell r="AA133">
            <v>0.14499999999999999</v>
          </cell>
          <cell r="AB133">
            <v>2503622</v>
          </cell>
          <cell r="AC133">
            <v>363.02519000000001</v>
          </cell>
          <cell r="AD133" t="str">
            <v xml:space="preserve"> </v>
          </cell>
          <cell r="AF133">
            <v>1271000</v>
          </cell>
          <cell r="AG133">
            <v>0.23200000000000001</v>
          </cell>
          <cell r="AH133">
            <v>294.87200000000001</v>
          </cell>
          <cell r="AI133">
            <v>735588.15000000014</v>
          </cell>
          <cell r="AJ133">
            <v>1.7999999999999999E-2</v>
          </cell>
          <cell r="AK133">
            <v>13.240586700000001</v>
          </cell>
          <cell r="AL133">
            <v>308.11258670000001</v>
          </cell>
          <cell r="AM133" t="str">
            <v xml:space="preserve"> </v>
          </cell>
        </row>
        <row r="134">
          <cell r="A134">
            <v>39965</v>
          </cell>
          <cell r="C134">
            <v>30</v>
          </cell>
          <cell r="E134">
            <v>3089700</v>
          </cell>
          <cell r="F134">
            <v>0.27145799999999998</v>
          </cell>
          <cell r="G134">
            <v>838.72378259999994</v>
          </cell>
          <cell r="H134">
            <v>2025354.24</v>
          </cell>
          <cell r="I134">
            <v>2.7420000000000001E-3</v>
          </cell>
          <cell r="J134">
            <v>5.5535213260800003</v>
          </cell>
          <cell r="K134">
            <v>844.27730392607998</v>
          </cell>
          <cell r="L134">
            <v>1.1740015394099004</v>
          </cell>
          <cell r="M134">
            <v>991.18285449805819</v>
          </cell>
          <cell r="N134" t="str">
            <v xml:space="preserve"> </v>
          </cell>
          <cell r="P134">
            <v>3089700</v>
          </cell>
          <cell r="Q134">
            <v>0.43342200000000003</v>
          </cell>
          <cell r="R134">
            <v>1339.1439534000001</v>
          </cell>
          <cell r="S134">
            <v>2027889.1013767209</v>
          </cell>
          <cell r="T134">
            <v>4.3779999999999999E-3</v>
          </cell>
          <cell r="U134">
            <v>8.8780984858272838</v>
          </cell>
          <cell r="V134">
            <v>1348.0220518858273</v>
          </cell>
          <cell r="W134">
            <v>1.1740015394099004</v>
          </cell>
          <cell r="X134">
            <v>1582.5799640724538</v>
          </cell>
          <cell r="Y134" t="str">
            <v xml:space="preserve"> </v>
          </cell>
          <cell r="AA134">
            <v>0.14499999999999999</v>
          </cell>
          <cell r="AB134">
            <v>2422860</v>
          </cell>
          <cell r="AC134">
            <v>351.31469999999996</v>
          </cell>
          <cell r="AD134" t="str">
            <v xml:space="preserve"> </v>
          </cell>
          <cell r="AF134">
            <v>1230000</v>
          </cell>
          <cell r="AG134">
            <v>0.23200000000000001</v>
          </cell>
          <cell r="AH134">
            <v>285.36</v>
          </cell>
          <cell r="AI134">
            <v>711859.50000000023</v>
          </cell>
          <cell r="AJ134">
            <v>1.7999999999999999E-2</v>
          </cell>
          <cell r="AK134">
            <v>12.813471000000003</v>
          </cell>
          <cell r="AL134">
            <v>298.17347100000001</v>
          </cell>
          <cell r="AM134" t="str">
            <v xml:space="preserve"> </v>
          </cell>
        </row>
        <row r="135">
          <cell r="A135">
            <v>39995</v>
          </cell>
          <cell r="C135">
            <v>31</v>
          </cell>
          <cell r="E135">
            <v>3192690</v>
          </cell>
          <cell r="F135">
            <v>0.27145799999999998</v>
          </cell>
          <cell r="G135">
            <v>866.6812420199999</v>
          </cell>
          <cell r="H135">
            <v>2092866.048</v>
          </cell>
          <cell r="I135">
            <v>2.7420000000000001E-3</v>
          </cell>
          <cell r="J135">
            <v>5.738638703616</v>
          </cell>
          <cell r="K135">
            <v>872.41988072361585</v>
          </cell>
          <cell r="L135">
            <v>1.1740015394099004</v>
          </cell>
          <cell r="M135">
            <v>1024.2222829813268</v>
          </cell>
          <cell r="N135" t="str">
            <v xml:space="preserve"> </v>
          </cell>
          <cell r="P135">
            <v>3192690</v>
          </cell>
          <cell r="Q135">
            <v>0.43342200000000003</v>
          </cell>
          <cell r="R135">
            <v>1383.7820851800002</v>
          </cell>
          <cell r="S135">
            <v>2095485.4047559449</v>
          </cell>
          <cell r="T135">
            <v>4.3779999999999999E-3</v>
          </cell>
          <cell r="U135">
            <v>9.1740351020215254</v>
          </cell>
          <cell r="V135">
            <v>1392.9561202820216</v>
          </cell>
          <cell r="W135">
            <v>1.1740015394099004</v>
          </cell>
          <cell r="X135">
            <v>1635.3326295415357</v>
          </cell>
          <cell r="Y135" t="str">
            <v xml:space="preserve"> </v>
          </cell>
          <cell r="AA135">
            <v>0.14499999999999999</v>
          </cell>
          <cell r="AB135">
            <v>2503622</v>
          </cell>
          <cell r="AC135">
            <v>363.02519000000001</v>
          </cell>
          <cell r="AD135" t="str">
            <v xml:space="preserve"> </v>
          </cell>
          <cell r="AF135">
            <v>1271000</v>
          </cell>
          <cell r="AG135">
            <v>0.23200000000000001</v>
          </cell>
          <cell r="AH135">
            <v>294.87200000000001</v>
          </cell>
          <cell r="AI135">
            <v>735588.15000000014</v>
          </cell>
          <cell r="AJ135">
            <v>1.7999999999999999E-2</v>
          </cell>
          <cell r="AK135">
            <v>13.240586700000001</v>
          </cell>
          <cell r="AL135">
            <v>308.11258670000001</v>
          </cell>
          <cell r="AM135" t="str">
            <v xml:space="preserve"> </v>
          </cell>
        </row>
        <row r="136">
          <cell r="A136">
            <v>40026</v>
          </cell>
          <cell r="C136">
            <v>31</v>
          </cell>
          <cell r="E136">
            <v>3192690</v>
          </cell>
          <cell r="F136">
            <v>0.27145799999999998</v>
          </cell>
          <cell r="G136">
            <v>866.6812420199999</v>
          </cell>
          <cell r="H136">
            <v>2092866.048</v>
          </cell>
          <cell r="I136">
            <v>2.7420000000000001E-3</v>
          </cell>
          <cell r="J136">
            <v>5.738638703616</v>
          </cell>
          <cell r="K136">
            <v>872.41988072361585</v>
          </cell>
          <cell r="L136">
            <v>1.1740015394099004</v>
          </cell>
          <cell r="M136">
            <v>1024.2222829813268</v>
          </cell>
          <cell r="N136" t="str">
            <v xml:space="preserve"> </v>
          </cell>
          <cell r="P136">
            <v>3192690</v>
          </cell>
          <cell r="Q136">
            <v>0.43342200000000003</v>
          </cell>
          <cell r="R136">
            <v>1383.7820851800002</v>
          </cell>
          <cell r="S136">
            <v>2095485.4047559449</v>
          </cell>
          <cell r="T136">
            <v>4.3779999999999999E-3</v>
          </cell>
          <cell r="U136">
            <v>9.1740351020215254</v>
          </cell>
          <cell r="V136">
            <v>1392.9561202820216</v>
          </cell>
          <cell r="W136">
            <v>1.1740015394099004</v>
          </cell>
          <cell r="X136">
            <v>1635.3326295415357</v>
          </cell>
          <cell r="Y136" t="str">
            <v xml:space="preserve"> </v>
          </cell>
          <cell r="AA136">
            <v>0.14499999999999999</v>
          </cell>
          <cell r="AB136">
            <v>2503622</v>
          </cell>
          <cell r="AC136">
            <v>363.02519000000001</v>
          </cell>
          <cell r="AD136" t="str">
            <v xml:space="preserve"> </v>
          </cell>
          <cell r="AF136">
            <v>1271000</v>
          </cell>
          <cell r="AG136">
            <v>0.23200000000000001</v>
          </cell>
          <cell r="AH136">
            <v>294.87200000000001</v>
          </cell>
          <cell r="AI136">
            <v>735588.15000000014</v>
          </cell>
          <cell r="AJ136">
            <v>1.7999999999999999E-2</v>
          </cell>
          <cell r="AK136">
            <v>13.240586700000001</v>
          </cell>
          <cell r="AL136">
            <v>308.11258670000001</v>
          </cell>
          <cell r="AM136" t="str">
            <v xml:space="preserve"> </v>
          </cell>
        </row>
        <row r="137">
          <cell r="A137">
            <v>40057</v>
          </cell>
          <cell r="C137">
            <v>30</v>
          </cell>
          <cell r="E137">
            <v>3089700</v>
          </cell>
          <cell r="F137">
            <v>0.27145799999999998</v>
          </cell>
          <cell r="G137">
            <v>838.72378259999994</v>
          </cell>
          <cell r="H137">
            <v>2025354.24</v>
          </cell>
          <cell r="I137">
            <v>2.7420000000000001E-3</v>
          </cell>
          <cell r="J137">
            <v>5.5535213260800003</v>
          </cell>
          <cell r="K137">
            <v>844.27730392607998</v>
          </cell>
          <cell r="L137">
            <v>1.1740015394099004</v>
          </cell>
          <cell r="M137">
            <v>991.18285449805819</v>
          </cell>
          <cell r="N137" t="str">
            <v xml:space="preserve"> </v>
          </cell>
          <cell r="P137">
            <v>3089700</v>
          </cell>
          <cell r="Q137">
            <v>0.43342200000000003</v>
          </cell>
          <cell r="R137">
            <v>1339.1439534000001</v>
          </cell>
          <cell r="S137">
            <v>2027889.1013767209</v>
          </cell>
          <cell r="T137">
            <v>4.3779999999999999E-3</v>
          </cell>
          <cell r="U137">
            <v>8.8780984858272838</v>
          </cell>
          <cell r="V137">
            <v>1348.0220518858273</v>
          </cell>
          <cell r="W137">
            <v>1.1740015394099004</v>
          </cell>
          <cell r="X137">
            <v>1582.5799640724538</v>
          </cell>
          <cell r="Y137" t="str">
            <v xml:space="preserve"> </v>
          </cell>
          <cell r="AA137">
            <v>0.14499999999999999</v>
          </cell>
          <cell r="AB137">
            <v>2422860</v>
          </cell>
          <cell r="AC137">
            <v>351.31469999999996</v>
          </cell>
          <cell r="AD137" t="str">
            <v xml:space="preserve"> </v>
          </cell>
          <cell r="AF137">
            <v>1230000</v>
          </cell>
          <cell r="AG137">
            <v>0.23200000000000001</v>
          </cell>
          <cell r="AH137">
            <v>285.36</v>
          </cell>
          <cell r="AI137">
            <v>711859.50000000023</v>
          </cell>
          <cell r="AJ137">
            <v>1.7999999999999999E-2</v>
          </cell>
          <cell r="AK137">
            <v>12.813471000000003</v>
          </cell>
          <cell r="AL137">
            <v>298.17347100000001</v>
          </cell>
          <cell r="AM137" t="str">
            <v xml:space="preserve"> </v>
          </cell>
        </row>
        <row r="138">
          <cell r="A138">
            <v>40087</v>
          </cell>
          <cell r="C138">
            <v>31</v>
          </cell>
          <cell r="E138">
            <v>3192690</v>
          </cell>
          <cell r="F138">
            <v>0.27145799999999998</v>
          </cell>
          <cell r="G138">
            <v>866.6812420199999</v>
          </cell>
          <cell r="H138">
            <v>2092866.048</v>
          </cell>
          <cell r="I138">
            <v>2.7420000000000001E-3</v>
          </cell>
          <cell r="J138">
            <v>5.738638703616</v>
          </cell>
          <cell r="K138">
            <v>872.41988072361585</v>
          </cell>
          <cell r="L138">
            <v>1.1740015394099004</v>
          </cell>
          <cell r="M138">
            <v>1024.2222829813268</v>
          </cell>
          <cell r="N138" t="str">
            <v xml:space="preserve"> </v>
          </cell>
          <cell r="P138">
            <v>3192690</v>
          </cell>
          <cell r="Q138">
            <v>0.43342200000000003</v>
          </cell>
          <cell r="R138">
            <v>1383.7820851800002</v>
          </cell>
          <cell r="S138">
            <v>2095485.4047559449</v>
          </cell>
          <cell r="T138">
            <v>4.3779999999999999E-3</v>
          </cell>
          <cell r="U138">
            <v>9.1740351020215254</v>
          </cell>
          <cell r="V138">
            <v>1392.9561202820216</v>
          </cell>
          <cell r="W138">
            <v>1.1740015394099004</v>
          </cell>
          <cell r="X138">
            <v>1635.3326295415357</v>
          </cell>
          <cell r="Y138" t="str">
            <v xml:space="preserve"> </v>
          </cell>
          <cell r="AA138">
            <v>0.14499999999999999</v>
          </cell>
          <cell r="AB138">
            <v>2503622</v>
          </cell>
          <cell r="AC138">
            <v>363.02519000000001</v>
          </cell>
          <cell r="AD138" t="str">
            <v xml:space="preserve"> </v>
          </cell>
          <cell r="AF138">
            <v>1271000</v>
          </cell>
          <cell r="AG138">
            <v>0.23200000000000001</v>
          </cell>
          <cell r="AH138">
            <v>294.87200000000001</v>
          </cell>
          <cell r="AI138">
            <v>735588.15000000014</v>
          </cell>
          <cell r="AJ138">
            <v>1.7999999999999999E-2</v>
          </cell>
          <cell r="AK138">
            <v>13.240586700000001</v>
          </cell>
          <cell r="AL138">
            <v>308.11258670000001</v>
          </cell>
          <cell r="AM138" t="str">
            <v xml:space="preserve"> </v>
          </cell>
        </row>
        <row r="139">
          <cell r="A139">
            <v>40118</v>
          </cell>
          <cell r="C139">
            <v>30</v>
          </cell>
          <cell r="E139">
            <v>3089700</v>
          </cell>
          <cell r="F139">
            <v>0.27145799999999998</v>
          </cell>
          <cell r="G139">
            <v>838.72378259999994</v>
          </cell>
          <cell r="H139">
            <v>2025354.24</v>
          </cell>
          <cell r="I139">
            <v>2.7420000000000001E-3</v>
          </cell>
          <cell r="J139">
            <v>5.5535213260800003</v>
          </cell>
          <cell r="K139">
            <v>844.27730392607998</v>
          </cell>
          <cell r="L139">
            <v>1.1878245045490905</v>
          </cell>
          <cell r="M139">
            <v>1002.8532702380379</v>
          </cell>
          <cell r="N139" t="str">
            <v xml:space="preserve"> </v>
          </cell>
          <cell r="P139">
            <v>3089700</v>
          </cell>
          <cell r="Q139">
            <v>0.43342200000000003</v>
          </cell>
          <cell r="R139">
            <v>1339.1439534000001</v>
          </cell>
          <cell r="S139">
            <v>2027889.1013767209</v>
          </cell>
          <cell r="T139">
            <v>4.3779999999999999E-3</v>
          </cell>
          <cell r="U139">
            <v>8.8780984858272838</v>
          </cell>
          <cell r="V139">
            <v>1348.0220518858273</v>
          </cell>
          <cell r="W139">
            <v>1.1878245045490905</v>
          </cell>
          <cell r="X139">
            <v>1601.2136259025312</v>
          </cell>
          <cell r="Y139" t="str">
            <v xml:space="preserve"> </v>
          </cell>
          <cell r="AA139">
            <v>0.14499999999999999</v>
          </cell>
          <cell r="AB139">
            <v>2422860</v>
          </cell>
          <cell r="AC139">
            <v>351.31469999999996</v>
          </cell>
          <cell r="AD139" t="str">
            <v xml:space="preserve"> </v>
          </cell>
          <cell r="AF139">
            <v>1230000</v>
          </cell>
          <cell r="AG139">
            <v>0.23200000000000001</v>
          </cell>
          <cell r="AH139">
            <v>285.36</v>
          </cell>
          <cell r="AI139">
            <v>711859.50000000023</v>
          </cell>
          <cell r="AJ139">
            <v>1.7999999999999999E-2</v>
          </cell>
          <cell r="AK139">
            <v>12.813471000000003</v>
          </cell>
          <cell r="AL139">
            <v>298.17347100000001</v>
          </cell>
          <cell r="AM139" t="str">
            <v xml:space="preserve"> </v>
          </cell>
        </row>
        <row r="140">
          <cell r="A140">
            <v>40148</v>
          </cell>
          <cell r="C140">
            <v>31</v>
          </cell>
          <cell r="E140">
            <v>3192690</v>
          </cell>
          <cell r="F140">
            <v>0.27145799999999998</v>
          </cell>
          <cell r="G140">
            <v>866.6812420199999</v>
          </cell>
          <cell r="H140">
            <v>2092866.048</v>
          </cell>
          <cell r="I140">
            <v>2.7420000000000001E-3</v>
          </cell>
          <cell r="J140">
            <v>5.738638703616</v>
          </cell>
          <cell r="K140">
            <v>872.41988072361585</v>
          </cell>
          <cell r="L140">
            <v>1.1878245045490905</v>
          </cell>
          <cell r="M140">
            <v>1036.2817125793056</v>
          </cell>
          <cell r="N140">
            <v>12083.121241731002</v>
          </cell>
          <cell r="P140">
            <v>3192690</v>
          </cell>
          <cell r="Q140">
            <v>0.43342200000000003</v>
          </cell>
          <cell r="R140">
            <v>1383.7820851800002</v>
          </cell>
          <cell r="S140">
            <v>2095485.4047559449</v>
          </cell>
          <cell r="T140">
            <v>4.3779999999999999E-3</v>
          </cell>
          <cell r="U140">
            <v>9.1740351020215254</v>
          </cell>
          <cell r="V140">
            <v>1392.9561202820216</v>
          </cell>
          <cell r="W140">
            <v>1.1878245045490905</v>
          </cell>
          <cell r="X140">
            <v>1654.5874134326157</v>
          </cell>
          <cell r="Y140">
            <v>19292.611341936012</v>
          </cell>
          <cell r="AA140">
            <v>0.14499999999999999</v>
          </cell>
          <cell r="AB140">
            <v>2503622</v>
          </cell>
          <cell r="AC140">
            <v>363.02519000000001</v>
          </cell>
          <cell r="AD140">
            <v>4274.328849999999</v>
          </cell>
          <cell r="AF140">
            <v>1271000</v>
          </cell>
          <cell r="AG140">
            <v>0.23200000000000001</v>
          </cell>
          <cell r="AH140">
            <v>294.87200000000001</v>
          </cell>
          <cell r="AI140">
            <v>735588.15000000014</v>
          </cell>
          <cell r="AJ140">
            <v>1.7999999999999999E-2</v>
          </cell>
          <cell r="AK140">
            <v>13.240586700000001</v>
          </cell>
          <cell r="AL140">
            <v>308.11258670000001</v>
          </cell>
          <cell r="AM140">
            <v>3627.7772305000003</v>
          </cell>
        </row>
        <row r="141">
          <cell r="A141">
            <v>40179</v>
          </cell>
          <cell r="C141">
            <v>31</v>
          </cell>
          <cell r="E141">
            <v>3192690</v>
          </cell>
          <cell r="F141">
            <v>0.27145799999999998</v>
          </cell>
          <cell r="G141">
            <v>866.6812420199999</v>
          </cell>
          <cell r="H141">
            <v>2092866.048</v>
          </cell>
          <cell r="I141">
            <v>2.7420000000000001E-3</v>
          </cell>
          <cell r="J141">
            <v>5.738638703616</v>
          </cell>
          <cell r="K141">
            <v>872.41988072361585</v>
          </cell>
          <cell r="L141">
            <v>1.1878245045490905</v>
          </cell>
          <cell r="M141">
            <v>1036.2817125793056</v>
          </cell>
          <cell r="N141" t="str">
            <v xml:space="preserve"> </v>
          </cell>
          <cell r="P141">
            <v>3192690</v>
          </cell>
          <cell r="Q141">
            <v>0.43342200000000003</v>
          </cell>
          <cell r="R141">
            <v>1383.7820851800002</v>
          </cell>
          <cell r="S141">
            <v>2095485.4047559449</v>
          </cell>
          <cell r="T141">
            <v>4.3779999999999999E-3</v>
          </cell>
          <cell r="U141">
            <v>9.1740351020215254</v>
          </cell>
          <cell r="V141">
            <v>1392.9561202820216</v>
          </cell>
          <cell r="W141">
            <v>1.1878245045490905</v>
          </cell>
          <cell r="X141">
            <v>1654.5874134326157</v>
          </cell>
          <cell r="Y141" t="str">
            <v xml:space="preserve"> </v>
          </cell>
          <cell r="AA141">
            <v>0.14499999999999999</v>
          </cell>
          <cell r="AB141">
            <v>2503622</v>
          </cell>
          <cell r="AC141">
            <v>363.02519000000001</v>
          </cell>
          <cell r="AD141" t="str">
            <v xml:space="preserve"> </v>
          </cell>
          <cell r="AF141">
            <v>1271000</v>
          </cell>
          <cell r="AG141">
            <v>0.23200000000000001</v>
          </cell>
          <cell r="AH141">
            <v>294.87200000000001</v>
          </cell>
          <cell r="AI141">
            <v>735588.15000000014</v>
          </cell>
          <cell r="AJ141">
            <v>1.7999999999999999E-2</v>
          </cell>
          <cell r="AK141">
            <v>13.240586700000001</v>
          </cell>
          <cell r="AL141">
            <v>308.11258670000001</v>
          </cell>
          <cell r="AM141" t="str">
            <v xml:space="preserve"> </v>
          </cell>
        </row>
        <row r="142">
          <cell r="A142">
            <v>40210</v>
          </cell>
          <cell r="C142">
            <v>28</v>
          </cell>
          <cell r="E142">
            <v>2883720</v>
          </cell>
          <cell r="F142">
            <v>0.27145799999999998</v>
          </cell>
          <cell r="G142">
            <v>782.80886376000001</v>
          </cell>
          <cell r="H142">
            <v>1890330.6240000003</v>
          </cell>
          <cell r="I142">
            <v>2.7420000000000001E-3</v>
          </cell>
          <cell r="J142">
            <v>5.1832865710080016</v>
          </cell>
          <cell r="K142">
            <v>787.99215033100802</v>
          </cell>
          <cell r="L142">
            <v>1.1878245045490905</v>
          </cell>
          <cell r="M142">
            <v>935.996385555502</v>
          </cell>
          <cell r="N142" t="str">
            <v xml:space="preserve"> </v>
          </cell>
          <cell r="P142">
            <v>2883720</v>
          </cell>
          <cell r="Q142">
            <v>0.43342200000000003</v>
          </cell>
          <cell r="R142">
            <v>1249.8676898400001</v>
          </cell>
          <cell r="S142">
            <v>1892696.4946182731</v>
          </cell>
          <cell r="T142">
            <v>4.3779999999999999E-3</v>
          </cell>
          <cell r="U142">
            <v>8.2862252534387988</v>
          </cell>
          <cell r="V142">
            <v>1258.1539150934389</v>
          </cell>
          <cell r="W142">
            <v>1.1878245045490905</v>
          </cell>
          <cell r="X142">
            <v>1494.4660508423624</v>
          </cell>
          <cell r="Y142" t="str">
            <v xml:space="preserve"> </v>
          </cell>
          <cell r="AA142">
            <v>0.14499999999999999</v>
          </cell>
          <cell r="AB142">
            <v>2261336</v>
          </cell>
          <cell r="AC142">
            <v>327.89371999999997</v>
          </cell>
          <cell r="AD142" t="str">
            <v xml:space="preserve"> </v>
          </cell>
          <cell r="AF142">
            <v>1148000</v>
          </cell>
          <cell r="AG142">
            <v>0.23200000000000001</v>
          </cell>
          <cell r="AH142">
            <v>266.33600000000001</v>
          </cell>
          <cell r="AI142">
            <v>664402.20000000019</v>
          </cell>
          <cell r="AJ142">
            <v>1.7999999999999999E-2</v>
          </cell>
          <cell r="AK142">
            <v>11.959239600000002</v>
          </cell>
          <cell r="AL142">
            <v>278.2952396</v>
          </cell>
          <cell r="AM142" t="str">
            <v xml:space="preserve"> </v>
          </cell>
        </row>
        <row r="143">
          <cell r="A143">
            <v>40238</v>
          </cell>
          <cell r="C143">
            <v>31</v>
          </cell>
          <cell r="E143">
            <v>3192690</v>
          </cell>
          <cell r="F143">
            <v>0.27145799999999998</v>
          </cell>
          <cell r="G143">
            <v>866.6812420199999</v>
          </cell>
          <cell r="H143">
            <v>2092866.048</v>
          </cell>
          <cell r="I143">
            <v>2.7420000000000001E-3</v>
          </cell>
          <cell r="J143">
            <v>5.738638703616</v>
          </cell>
          <cell r="K143">
            <v>872.41988072361585</v>
          </cell>
          <cell r="L143">
            <v>1.1878245045490905</v>
          </cell>
          <cell r="M143">
            <v>1036.2817125793056</v>
          </cell>
          <cell r="N143" t="str">
            <v xml:space="preserve"> </v>
          </cell>
          <cell r="P143">
            <v>3192690</v>
          </cell>
          <cell r="Q143">
            <v>0.43342200000000003</v>
          </cell>
          <cell r="R143">
            <v>1383.7820851800002</v>
          </cell>
          <cell r="S143">
            <v>2095485.4047559449</v>
          </cell>
          <cell r="T143">
            <v>4.3779999999999999E-3</v>
          </cell>
          <cell r="U143">
            <v>9.1740351020215254</v>
          </cell>
          <cell r="V143">
            <v>1392.9561202820216</v>
          </cell>
          <cell r="W143">
            <v>1.1878245045490905</v>
          </cell>
          <cell r="X143">
            <v>1654.5874134326157</v>
          </cell>
          <cell r="Y143" t="str">
            <v xml:space="preserve"> </v>
          </cell>
          <cell r="AA143">
            <v>0.14499999999999999</v>
          </cell>
          <cell r="AB143">
            <v>2503622</v>
          </cell>
          <cell r="AC143">
            <v>363.02519000000001</v>
          </cell>
          <cell r="AD143" t="str">
            <v xml:space="preserve"> </v>
          </cell>
          <cell r="AF143">
            <v>1271000</v>
          </cell>
          <cell r="AG143">
            <v>0.23200000000000001</v>
          </cell>
          <cell r="AH143">
            <v>294.87200000000001</v>
          </cell>
          <cell r="AI143">
            <v>735588.15000000014</v>
          </cell>
          <cell r="AJ143">
            <v>1.7999999999999999E-2</v>
          </cell>
          <cell r="AK143">
            <v>13.240586700000001</v>
          </cell>
          <cell r="AL143">
            <v>308.11258670000001</v>
          </cell>
          <cell r="AM143" t="str">
            <v xml:space="preserve"> </v>
          </cell>
        </row>
        <row r="144">
          <cell r="A144">
            <v>40269</v>
          </cell>
          <cell r="C144">
            <v>30</v>
          </cell>
          <cell r="E144">
            <v>3089700</v>
          </cell>
          <cell r="F144">
            <v>0.27145799999999998</v>
          </cell>
          <cell r="G144">
            <v>838.72378259999994</v>
          </cell>
          <cell r="H144">
            <v>2025354.24</v>
          </cell>
          <cell r="I144">
            <v>2.7420000000000001E-3</v>
          </cell>
          <cell r="J144">
            <v>5.5535213260800003</v>
          </cell>
          <cell r="K144">
            <v>844.27730392607998</v>
          </cell>
          <cell r="L144">
            <v>1.1878245045490905</v>
          </cell>
          <cell r="M144">
            <v>1002.8532702380379</v>
          </cell>
          <cell r="N144" t="str">
            <v xml:space="preserve"> </v>
          </cell>
          <cell r="P144">
            <v>3089700</v>
          </cell>
          <cell r="Q144">
            <v>0.43342200000000003</v>
          </cell>
          <cell r="R144">
            <v>1339.1439534000001</v>
          </cell>
          <cell r="S144">
            <v>2027889.1013767209</v>
          </cell>
          <cell r="T144">
            <v>4.3779999999999999E-3</v>
          </cell>
          <cell r="U144">
            <v>8.8780984858272838</v>
          </cell>
          <cell r="V144">
            <v>1348.0220518858273</v>
          </cell>
          <cell r="W144">
            <v>1.1878245045490905</v>
          </cell>
          <cell r="X144">
            <v>1601.2136259025312</v>
          </cell>
          <cell r="Y144" t="str">
            <v xml:space="preserve"> </v>
          </cell>
          <cell r="AA144">
            <v>0.14499999999999999</v>
          </cell>
          <cell r="AB144">
            <v>2422860</v>
          </cell>
          <cell r="AC144">
            <v>351.31469999999996</v>
          </cell>
          <cell r="AD144" t="str">
            <v xml:space="preserve"> </v>
          </cell>
          <cell r="AF144">
            <v>1230000</v>
          </cell>
          <cell r="AG144">
            <v>0.23200000000000001</v>
          </cell>
          <cell r="AH144">
            <v>285.36</v>
          </cell>
          <cell r="AI144">
            <v>711859.50000000023</v>
          </cell>
          <cell r="AJ144">
            <v>1.7999999999999999E-2</v>
          </cell>
          <cell r="AK144">
            <v>12.813471000000003</v>
          </cell>
          <cell r="AL144">
            <v>298.17347100000001</v>
          </cell>
          <cell r="AM144" t="str">
            <v xml:space="preserve"> </v>
          </cell>
        </row>
        <row r="145">
          <cell r="A145">
            <v>40299</v>
          </cell>
          <cell r="C145">
            <v>31</v>
          </cell>
          <cell r="E145">
            <v>3192690</v>
          </cell>
          <cell r="F145">
            <v>0.27145799999999998</v>
          </cell>
          <cell r="G145">
            <v>866.6812420199999</v>
          </cell>
          <cell r="H145">
            <v>2092866.048</v>
          </cell>
          <cell r="I145">
            <v>2.7420000000000001E-3</v>
          </cell>
          <cell r="J145">
            <v>5.738638703616</v>
          </cell>
          <cell r="K145">
            <v>872.41988072361585</v>
          </cell>
          <cell r="L145">
            <v>1.1878245045490905</v>
          </cell>
          <cell r="M145">
            <v>1036.2817125793056</v>
          </cell>
          <cell r="N145" t="str">
            <v xml:space="preserve"> </v>
          </cell>
          <cell r="P145">
            <v>3192690</v>
          </cell>
          <cell r="Q145">
            <v>0.43342200000000003</v>
          </cell>
          <cell r="R145">
            <v>1383.7820851800002</v>
          </cell>
          <cell r="S145">
            <v>2095485.4047559449</v>
          </cell>
          <cell r="T145">
            <v>4.3779999999999999E-3</v>
          </cell>
          <cell r="U145">
            <v>9.1740351020215254</v>
          </cell>
          <cell r="V145">
            <v>1392.9561202820216</v>
          </cell>
          <cell r="W145">
            <v>1.1878245045490905</v>
          </cell>
          <cell r="X145">
            <v>1654.5874134326157</v>
          </cell>
          <cell r="Y145" t="str">
            <v xml:space="preserve"> </v>
          </cell>
          <cell r="AA145">
            <v>0.14499999999999999</v>
          </cell>
          <cell r="AB145">
            <v>2503622</v>
          </cell>
          <cell r="AC145">
            <v>363.02519000000001</v>
          </cell>
          <cell r="AD145" t="str">
            <v xml:space="preserve"> </v>
          </cell>
          <cell r="AF145">
            <v>1271000</v>
          </cell>
          <cell r="AG145">
            <v>0.23200000000000001</v>
          </cell>
          <cell r="AH145">
            <v>294.87200000000001</v>
          </cell>
          <cell r="AI145">
            <v>735588.15000000014</v>
          </cell>
          <cell r="AJ145">
            <v>1.7999999999999999E-2</v>
          </cell>
          <cell r="AK145">
            <v>13.240586700000001</v>
          </cell>
          <cell r="AL145">
            <v>308.11258670000001</v>
          </cell>
          <cell r="AM145" t="str">
            <v xml:space="preserve"> </v>
          </cell>
        </row>
        <row r="146">
          <cell r="A146">
            <v>40330</v>
          </cell>
          <cell r="C146">
            <v>30</v>
          </cell>
          <cell r="E146">
            <v>3089700</v>
          </cell>
          <cell r="F146">
            <v>0.27145799999999998</v>
          </cell>
          <cell r="G146">
            <v>838.72378259999994</v>
          </cell>
          <cell r="H146">
            <v>2025354.24</v>
          </cell>
          <cell r="I146">
            <v>2.7420000000000001E-3</v>
          </cell>
          <cell r="J146">
            <v>5.5535213260800003</v>
          </cell>
          <cell r="K146">
            <v>844.27730392607998</v>
          </cell>
          <cell r="L146">
            <v>1.1878245045490905</v>
          </cell>
          <cell r="M146">
            <v>1002.8532702380379</v>
          </cell>
          <cell r="N146" t="str">
            <v xml:space="preserve"> </v>
          </cell>
          <cell r="P146">
            <v>3089700</v>
          </cell>
          <cell r="Q146">
            <v>0.43342200000000003</v>
          </cell>
          <cell r="R146">
            <v>1339.1439534000001</v>
          </cell>
          <cell r="S146">
            <v>2027889.1013767209</v>
          </cell>
          <cell r="T146">
            <v>4.3779999999999999E-3</v>
          </cell>
          <cell r="U146">
            <v>8.8780984858272838</v>
          </cell>
          <cell r="V146">
            <v>1348.0220518858273</v>
          </cell>
          <cell r="W146">
            <v>1.1878245045490905</v>
          </cell>
          <cell r="X146">
            <v>1601.2136259025312</v>
          </cell>
          <cell r="Y146" t="str">
            <v xml:space="preserve"> </v>
          </cell>
          <cell r="AA146">
            <v>0.14499999999999999</v>
          </cell>
          <cell r="AB146">
            <v>2422860</v>
          </cell>
          <cell r="AC146">
            <v>351.31469999999996</v>
          </cell>
          <cell r="AD146" t="str">
            <v xml:space="preserve"> </v>
          </cell>
          <cell r="AF146">
            <v>1230000</v>
          </cell>
          <cell r="AG146">
            <v>0.23200000000000001</v>
          </cell>
          <cell r="AH146">
            <v>285.36</v>
          </cell>
          <cell r="AI146">
            <v>711859.50000000023</v>
          </cell>
          <cell r="AJ146">
            <v>1.7999999999999999E-2</v>
          </cell>
          <cell r="AK146">
            <v>12.813471000000003</v>
          </cell>
          <cell r="AL146">
            <v>298.17347100000001</v>
          </cell>
          <cell r="AM146" t="str">
            <v xml:space="preserve"> </v>
          </cell>
        </row>
        <row r="147">
          <cell r="A147">
            <v>40360</v>
          </cell>
          <cell r="C147">
            <v>31</v>
          </cell>
          <cell r="E147">
            <v>3192690</v>
          </cell>
          <cell r="F147">
            <v>0.27145799999999998</v>
          </cell>
          <cell r="G147">
            <v>866.6812420199999</v>
          </cell>
          <cell r="H147">
            <v>2092866.048</v>
          </cell>
          <cell r="I147">
            <v>2.7420000000000001E-3</v>
          </cell>
          <cell r="J147">
            <v>5.738638703616</v>
          </cell>
          <cell r="K147">
            <v>872.41988072361585</v>
          </cell>
          <cell r="L147">
            <v>1.1878245045490905</v>
          </cell>
          <cell r="M147">
            <v>1036.2817125793056</v>
          </cell>
          <cell r="N147" t="str">
            <v xml:space="preserve"> </v>
          </cell>
          <cell r="P147">
            <v>3192690</v>
          </cell>
          <cell r="Q147">
            <v>0.43342200000000003</v>
          </cell>
          <cell r="R147">
            <v>1383.7820851800002</v>
          </cell>
          <cell r="S147">
            <v>2095485.4047559449</v>
          </cell>
          <cell r="T147">
            <v>4.3779999999999999E-3</v>
          </cell>
          <cell r="U147">
            <v>9.1740351020215254</v>
          </cell>
          <cell r="V147">
            <v>1392.9561202820216</v>
          </cell>
          <cell r="W147">
            <v>1.1878245045490905</v>
          </cell>
          <cell r="X147">
            <v>1654.5874134326157</v>
          </cell>
          <cell r="Y147" t="str">
            <v xml:space="preserve"> </v>
          </cell>
          <cell r="AA147">
            <v>0.14499999999999999</v>
          </cell>
          <cell r="AB147">
            <v>2503622</v>
          </cell>
          <cell r="AC147">
            <v>363.02519000000001</v>
          </cell>
          <cell r="AD147" t="str">
            <v xml:space="preserve"> </v>
          </cell>
          <cell r="AF147">
            <v>1271000</v>
          </cell>
          <cell r="AG147">
            <v>0.23200000000000001</v>
          </cell>
          <cell r="AH147">
            <v>294.87200000000001</v>
          </cell>
          <cell r="AI147">
            <v>735588.15000000014</v>
          </cell>
          <cell r="AJ147">
            <v>1.7999999999999999E-2</v>
          </cell>
          <cell r="AK147">
            <v>13.240586700000001</v>
          </cell>
          <cell r="AL147">
            <v>308.11258670000001</v>
          </cell>
          <cell r="AM147" t="str">
            <v xml:space="preserve"> </v>
          </cell>
        </row>
        <row r="148">
          <cell r="A148">
            <v>40391</v>
          </cell>
          <cell r="C148">
            <v>31</v>
          </cell>
          <cell r="E148">
            <v>3192690</v>
          </cell>
          <cell r="F148">
            <v>0.27145799999999998</v>
          </cell>
          <cell r="G148">
            <v>866.6812420199999</v>
          </cell>
          <cell r="H148">
            <v>2092866.048</v>
          </cell>
          <cell r="I148">
            <v>2.7420000000000001E-3</v>
          </cell>
          <cell r="J148">
            <v>5.738638703616</v>
          </cell>
          <cell r="K148">
            <v>872.41988072361585</v>
          </cell>
          <cell r="L148">
            <v>1.1878245045490905</v>
          </cell>
          <cell r="M148">
            <v>1036.2817125793056</v>
          </cell>
          <cell r="N148" t="str">
            <v xml:space="preserve"> </v>
          </cell>
          <cell r="P148">
            <v>3192690</v>
          </cell>
          <cell r="Q148">
            <v>0.43342200000000003</v>
          </cell>
          <cell r="R148">
            <v>1383.7820851800002</v>
          </cell>
          <cell r="S148">
            <v>2095485.4047559449</v>
          </cell>
          <cell r="T148">
            <v>4.3779999999999999E-3</v>
          </cell>
          <cell r="U148">
            <v>9.1740351020215254</v>
          </cell>
          <cell r="V148">
            <v>1392.9561202820216</v>
          </cell>
          <cell r="W148">
            <v>1.1878245045490905</v>
          </cell>
          <cell r="X148">
            <v>1654.5874134326157</v>
          </cell>
          <cell r="Y148" t="str">
            <v xml:space="preserve"> </v>
          </cell>
          <cell r="AA148">
            <v>0.14499999999999999</v>
          </cell>
          <cell r="AB148">
            <v>2503622</v>
          </cell>
          <cell r="AC148">
            <v>363.02519000000001</v>
          </cell>
          <cell r="AD148" t="str">
            <v xml:space="preserve"> </v>
          </cell>
          <cell r="AF148">
            <v>1271000</v>
          </cell>
          <cell r="AG148">
            <v>0.23200000000000001</v>
          </cell>
          <cell r="AH148">
            <v>294.87200000000001</v>
          </cell>
          <cell r="AI148">
            <v>735588.15000000014</v>
          </cell>
          <cell r="AJ148">
            <v>1.7999999999999999E-2</v>
          </cell>
          <cell r="AK148">
            <v>13.240586700000001</v>
          </cell>
          <cell r="AL148">
            <v>308.11258670000001</v>
          </cell>
          <cell r="AM148" t="str">
            <v xml:space="preserve"> </v>
          </cell>
        </row>
        <row r="149">
          <cell r="A149">
            <v>40422</v>
          </cell>
          <cell r="C149">
            <v>30</v>
          </cell>
          <cell r="E149">
            <v>3089700</v>
          </cell>
          <cell r="F149">
            <v>0.27145799999999998</v>
          </cell>
          <cell r="G149">
            <v>838.72378259999994</v>
          </cell>
          <cell r="H149">
            <v>2025354.24</v>
          </cell>
          <cell r="I149">
            <v>2.7420000000000001E-3</v>
          </cell>
          <cell r="J149">
            <v>5.5535213260800003</v>
          </cell>
          <cell r="K149">
            <v>844.27730392607998</v>
          </cell>
          <cell r="L149">
            <v>1.1878245045490905</v>
          </cell>
          <cell r="M149">
            <v>1002.8532702380379</v>
          </cell>
          <cell r="N149" t="str">
            <v xml:space="preserve"> </v>
          </cell>
          <cell r="P149">
            <v>3089700</v>
          </cell>
          <cell r="Q149">
            <v>0.43342200000000003</v>
          </cell>
          <cell r="R149">
            <v>1339.1439534000001</v>
          </cell>
          <cell r="S149">
            <v>2027889.1013767209</v>
          </cell>
          <cell r="T149">
            <v>4.3779999999999999E-3</v>
          </cell>
          <cell r="U149">
            <v>8.8780984858272838</v>
          </cell>
          <cell r="V149">
            <v>1348.0220518858273</v>
          </cell>
          <cell r="W149">
            <v>1.1878245045490905</v>
          </cell>
          <cell r="X149">
            <v>1601.2136259025312</v>
          </cell>
          <cell r="Y149" t="str">
            <v xml:space="preserve"> </v>
          </cell>
          <cell r="AA149">
            <v>0.14499999999999999</v>
          </cell>
          <cell r="AB149">
            <v>2422860</v>
          </cell>
          <cell r="AC149">
            <v>351.31469999999996</v>
          </cell>
          <cell r="AD149" t="str">
            <v xml:space="preserve"> </v>
          </cell>
          <cell r="AF149">
            <v>1230000</v>
          </cell>
          <cell r="AG149">
            <v>0.23200000000000001</v>
          </cell>
          <cell r="AH149">
            <v>285.36</v>
          </cell>
          <cell r="AI149">
            <v>711859.50000000023</v>
          </cell>
          <cell r="AJ149">
            <v>1.7999999999999999E-2</v>
          </cell>
          <cell r="AK149">
            <v>12.813471000000003</v>
          </cell>
          <cell r="AL149">
            <v>298.17347100000001</v>
          </cell>
          <cell r="AM149" t="str">
            <v xml:space="preserve"> </v>
          </cell>
        </row>
        <row r="150">
          <cell r="A150">
            <v>40452</v>
          </cell>
          <cell r="C150">
            <v>31</v>
          </cell>
          <cell r="E150">
            <v>3192690</v>
          </cell>
          <cell r="F150">
            <v>0.27145799999999998</v>
          </cell>
          <cell r="G150">
            <v>866.6812420199999</v>
          </cell>
          <cell r="H150">
            <v>2092866.048</v>
          </cell>
          <cell r="I150">
            <v>2.7420000000000001E-3</v>
          </cell>
          <cell r="J150">
            <v>5.738638703616</v>
          </cell>
          <cell r="K150">
            <v>872.41988072361585</v>
          </cell>
          <cell r="L150">
            <v>1.1878245045490905</v>
          </cell>
          <cell r="M150">
            <v>1036.2817125793056</v>
          </cell>
          <cell r="N150" t="str">
            <v xml:space="preserve"> </v>
          </cell>
          <cell r="P150">
            <v>3192690</v>
          </cell>
          <cell r="Q150">
            <v>0.43342200000000003</v>
          </cell>
          <cell r="R150">
            <v>1383.7820851800002</v>
          </cell>
          <cell r="S150">
            <v>2095485.4047559449</v>
          </cell>
          <cell r="T150">
            <v>4.3779999999999999E-3</v>
          </cell>
          <cell r="U150">
            <v>9.1740351020215254</v>
          </cell>
          <cell r="V150">
            <v>1392.9561202820216</v>
          </cell>
          <cell r="W150">
            <v>1.1878245045490905</v>
          </cell>
          <cell r="X150">
            <v>1654.5874134326157</v>
          </cell>
          <cell r="Y150" t="str">
            <v xml:space="preserve"> </v>
          </cell>
          <cell r="AA150">
            <v>0.14499999999999999</v>
          </cell>
          <cell r="AB150">
            <v>2503622</v>
          </cell>
          <cell r="AC150">
            <v>363.02519000000001</v>
          </cell>
          <cell r="AD150" t="str">
            <v xml:space="preserve"> </v>
          </cell>
          <cell r="AF150">
            <v>1271000</v>
          </cell>
          <cell r="AG150">
            <v>0.23200000000000001</v>
          </cell>
          <cell r="AH150">
            <v>294.87200000000001</v>
          </cell>
          <cell r="AI150">
            <v>735588.15000000014</v>
          </cell>
          <cell r="AJ150">
            <v>1.7999999999999999E-2</v>
          </cell>
          <cell r="AK150">
            <v>13.240586700000001</v>
          </cell>
          <cell r="AL150">
            <v>308.11258670000001</v>
          </cell>
          <cell r="AM150" t="str">
            <v xml:space="preserve"> </v>
          </cell>
        </row>
        <row r="151">
          <cell r="A151">
            <v>40483</v>
          </cell>
          <cell r="C151">
            <v>30</v>
          </cell>
          <cell r="E151">
            <v>3089700</v>
          </cell>
          <cell r="F151">
            <v>0.27145799999999998</v>
          </cell>
          <cell r="G151">
            <v>838.72378259999994</v>
          </cell>
          <cell r="H151">
            <v>2025354.24</v>
          </cell>
          <cell r="I151">
            <v>2.7420000000000001E-3</v>
          </cell>
          <cell r="J151">
            <v>5.5535213260800003</v>
          </cell>
          <cell r="K151">
            <v>844.27730392607998</v>
          </cell>
          <cell r="L151">
            <v>1.2015179408728673</v>
          </cell>
          <cell r="M151">
            <v>1014.4143277389596</v>
          </cell>
          <cell r="N151" t="str">
            <v xml:space="preserve"> </v>
          </cell>
          <cell r="P151">
            <v>3089700</v>
          </cell>
          <cell r="Q151">
            <v>0.43342200000000003</v>
          </cell>
          <cell r="R151">
            <v>1339.1439534000001</v>
          </cell>
          <cell r="S151">
            <v>2027889.1013767209</v>
          </cell>
          <cell r="T151">
            <v>4.3779999999999999E-3</v>
          </cell>
          <cell r="U151">
            <v>8.8780984858272838</v>
          </cell>
          <cell r="V151">
            <v>1348.0220518858273</v>
          </cell>
          <cell r="W151">
            <v>1.2015179408728673</v>
          </cell>
          <cell r="X151">
            <v>1619.6726800330769</v>
          </cell>
          <cell r="Y151" t="str">
            <v xml:space="preserve"> </v>
          </cell>
          <cell r="AA151">
            <v>0.14499999999999999</v>
          </cell>
          <cell r="AB151">
            <v>2422860</v>
          </cell>
          <cell r="AC151">
            <v>351.31469999999996</v>
          </cell>
          <cell r="AD151" t="str">
            <v xml:space="preserve"> </v>
          </cell>
          <cell r="AF151">
            <v>1230000</v>
          </cell>
          <cell r="AG151">
            <v>0.23200000000000001</v>
          </cell>
          <cell r="AH151">
            <v>285.36</v>
          </cell>
          <cell r="AI151">
            <v>711859.50000000023</v>
          </cell>
          <cell r="AJ151">
            <v>1.7999999999999999E-2</v>
          </cell>
          <cell r="AK151">
            <v>12.813471000000003</v>
          </cell>
          <cell r="AL151">
            <v>298.17347100000001</v>
          </cell>
          <cell r="AM151" t="str">
            <v xml:space="preserve"> </v>
          </cell>
        </row>
        <row r="152">
          <cell r="A152">
            <v>40513</v>
          </cell>
          <cell r="C152">
            <v>31</v>
          </cell>
          <cell r="E152">
            <v>3192690</v>
          </cell>
          <cell r="F152">
            <v>0.27145799999999998</v>
          </cell>
          <cell r="G152">
            <v>866.6812420199999</v>
          </cell>
          <cell r="H152">
            <v>2092866.048</v>
          </cell>
          <cell r="I152">
            <v>2.7420000000000001E-3</v>
          </cell>
          <cell r="J152">
            <v>5.738638703616</v>
          </cell>
          <cell r="K152">
            <v>872.41988072361585</v>
          </cell>
          <cell r="L152">
            <v>1.2015179408728673</v>
          </cell>
          <cell r="M152">
            <v>1048.2281386635914</v>
          </cell>
          <cell r="N152">
            <v>12224.888938148</v>
          </cell>
          <cell r="P152">
            <v>3192690</v>
          </cell>
          <cell r="Q152">
            <v>0.43342200000000003</v>
          </cell>
          <cell r="R152">
            <v>1383.7820851800002</v>
          </cell>
          <cell r="S152">
            <v>2095485.4047559449</v>
          </cell>
          <cell r="T152">
            <v>4.3779999999999999E-3</v>
          </cell>
          <cell r="U152">
            <v>9.1740351020215254</v>
          </cell>
          <cell r="V152">
            <v>1392.9561202820216</v>
          </cell>
          <cell r="W152">
            <v>1.2015179408728673</v>
          </cell>
          <cell r="X152">
            <v>1673.6617693675128</v>
          </cell>
          <cell r="Y152">
            <v>19518.965858546242</v>
          </cell>
          <cell r="AA152">
            <v>0.14499999999999999</v>
          </cell>
          <cell r="AB152">
            <v>2503622</v>
          </cell>
          <cell r="AC152">
            <v>363.02519000000001</v>
          </cell>
          <cell r="AD152">
            <v>4274.328849999999</v>
          </cell>
          <cell r="AF152">
            <v>1271000</v>
          </cell>
          <cell r="AG152">
            <v>0.23200000000000001</v>
          </cell>
          <cell r="AH152">
            <v>294.87200000000001</v>
          </cell>
          <cell r="AI152">
            <v>735588.15000000014</v>
          </cell>
          <cell r="AJ152">
            <v>1.7999999999999999E-2</v>
          </cell>
          <cell r="AK152">
            <v>13.240586700000001</v>
          </cell>
          <cell r="AL152">
            <v>308.11258670000001</v>
          </cell>
          <cell r="AM152">
            <v>3627.7772305000003</v>
          </cell>
        </row>
        <row r="153">
          <cell r="A153">
            <v>40544</v>
          </cell>
          <cell r="C153">
            <v>31</v>
          </cell>
          <cell r="E153">
            <v>3192690</v>
          </cell>
          <cell r="F153">
            <v>0.27145799999999998</v>
          </cell>
          <cell r="G153">
            <v>866.6812420199999</v>
          </cell>
          <cell r="H153">
            <v>2092866.048</v>
          </cell>
          <cell r="I153">
            <v>2.7420000000000001E-3</v>
          </cell>
          <cell r="J153">
            <v>5.738638703616</v>
          </cell>
          <cell r="K153">
            <v>872.41988072361585</v>
          </cell>
          <cell r="L153">
            <v>1.2015179408728673</v>
          </cell>
          <cell r="M153">
            <v>1048.2281386635914</v>
          </cell>
          <cell r="N153" t="str">
            <v xml:space="preserve"> </v>
          </cell>
          <cell r="P153">
            <v>3192690</v>
          </cell>
          <cell r="Q153">
            <v>0.43342200000000003</v>
          </cell>
          <cell r="R153">
            <v>1383.7820851800002</v>
          </cell>
          <cell r="S153">
            <v>2095485.4047559449</v>
          </cell>
          <cell r="T153">
            <v>4.3779999999999999E-3</v>
          </cell>
          <cell r="U153">
            <v>9.1740351020215254</v>
          </cell>
          <cell r="V153">
            <v>1392.9561202820216</v>
          </cell>
          <cell r="W153">
            <v>1.2015179408728673</v>
          </cell>
          <cell r="X153">
            <v>1673.6617693675128</v>
          </cell>
          <cell r="Y153" t="str">
            <v xml:space="preserve"> </v>
          </cell>
          <cell r="AA153">
            <v>0.14499999999999999</v>
          </cell>
          <cell r="AB153">
            <v>2503622</v>
          </cell>
          <cell r="AC153">
            <v>363.02519000000001</v>
          </cell>
          <cell r="AD153" t="str">
            <v xml:space="preserve"> </v>
          </cell>
          <cell r="AF153">
            <v>1271000</v>
          </cell>
          <cell r="AG153">
            <v>0.23200000000000001</v>
          </cell>
          <cell r="AH153">
            <v>294.87200000000001</v>
          </cell>
          <cell r="AI153">
            <v>735588.15000000014</v>
          </cell>
          <cell r="AJ153">
            <v>1.7999999999999999E-2</v>
          </cell>
          <cell r="AK153">
            <v>13.240586700000001</v>
          </cell>
          <cell r="AL153">
            <v>308.11258670000001</v>
          </cell>
          <cell r="AM153" t="str">
            <v xml:space="preserve"> </v>
          </cell>
        </row>
        <row r="154">
          <cell r="A154">
            <v>40575</v>
          </cell>
          <cell r="C154">
            <v>28</v>
          </cell>
          <cell r="E154">
            <v>2883720</v>
          </cell>
          <cell r="F154">
            <v>0.27145799999999998</v>
          </cell>
          <cell r="G154">
            <v>782.80886376000001</v>
          </cell>
          <cell r="H154">
            <v>1890330.6240000003</v>
          </cell>
          <cell r="I154">
            <v>2.7420000000000001E-3</v>
          </cell>
          <cell r="J154">
            <v>5.1832865710080016</v>
          </cell>
          <cell r="K154">
            <v>787.99215033100802</v>
          </cell>
          <cell r="L154">
            <v>1.2015179408728673</v>
          </cell>
          <cell r="M154">
            <v>946.78670588969567</v>
          </cell>
          <cell r="N154" t="str">
            <v xml:space="preserve"> </v>
          </cell>
          <cell r="P154">
            <v>2883720</v>
          </cell>
          <cell r="Q154">
            <v>0.43342200000000003</v>
          </cell>
          <cell r="R154">
            <v>1249.8676898400001</v>
          </cell>
          <cell r="S154">
            <v>1892696.4946182731</v>
          </cell>
          <cell r="T154">
            <v>4.3779999999999999E-3</v>
          </cell>
          <cell r="U154">
            <v>8.2862252534387988</v>
          </cell>
          <cell r="V154">
            <v>1258.1539150934389</v>
          </cell>
          <cell r="W154">
            <v>1.2015179408728673</v>
          </cell>
          <cell r="X154">
            <v>1511.6945013642051</v>
          </cell>
          <cell r="Y154" t="str">
            <v xml:space="preserve"> </v>
          </cell>
          <cell r="AA154">
            <v>0.14499999999999999</v>
          </cell>
          <cell r="AB154">
            <v>2261336</v>
          </cell>
          <cell r="AC154">
            <v>327.89371999999997</v>
          </cell>
          <cell r="AD154" t="str">
            <v xml:space="preserve"> </v>
          </cell>
          <cell r="AF154">
            <v>1148000</v>
          </cell>
          <cell r="AG154">
            <v>0.23200000000000001</v>
          </cell>
          <cell r="AH154">
            <v>266.33600000000001</v>
          </cell>
          <cell r="AI154">
            <v>664402.20000000019</v>
          </cell>
          <cell r="AJ154">
            <v>1.7999999999999999E-2</v>
          </cell>
          <cell r="AK154">
            <v>11.959239600000002</v>
          </cell>
          <cell r="AL154">
            <v>278.2952396</v>
          </cell>
          <cell r="AM154" t="str">
            <v xml:space="preserve"> </v>
          </cell>
        </row>
        <row r="155">
          <cell r="A155">
            <v>40603</v>
          </cell>
          <cell r="C155">
            <v>31</v>
          </cell>
          <cell r="E155">
            <v>3192690</v>
          </cell>
          <cell r="F155">
            <v>0.27145799999999998</v>
          </cell>
          <cell r="G155">
            <v>866.6812420199999</v>
          </cell>
          <cell r="H155">
            <v>2092866.048</v>
          </cell>
          <cell r="I155">
            <v>2.7420000000000001E-3</v>
          </cell>
          <cell r="J155">
            <v>5.738638703616</v>
          </cell>
          <cell r="K155">
            <v>872.41988072361585</v>
          </cell>
          <cell r="L155">
            <v>1.2015179408728673</v>
          </cell>
          <cell r="M155">
            <v>1048.2281386635914</v>
          </cell>
          <cell r="N155" t="str">
            <v xml:space="preserve"> </v>
          </cell>
          <cell r="P155">
            <v>3192690</v>
          </cell>
          <cell r="Q155">
            <v>0.43342200000000003</v>
          </cell>
          <cell r="R155">
            <v>1383.7820851800002</v>
          </cell>
          <cell r="S155">
            <v>2095485.4047559449</v>
          </cell>
          <cell r="T155">
            <v>4.3779999999999999E-3</v>
          </cell>
          <cell r="U155">
            <v>9.1740351020215254</v>
          </cell>
          <cell r="V155">
            <v>1392.9561202820216</v>
          </cell>
          <cell r="W155">
            <v>1.2015179408728673</v>
          </cell>
          <cell r="X155">
            <v>1673.6617693675128</v>
          </cell>
          <cell r="Y155" t="str">
            <v xml:space="preserve"> </v>
          </cell>
          <cell r="AA155">
            <v>0.14499999999999999</v>
          </cell>
          <cell r="AB155">
            <v>2503622</v>
          </cell>
          <cell r="AC155">
            <v>363.02519000000001</v>
          </cell>
          <cell r="AD155" t="str">
            <v xml:space="preserve"> </v>
          </cell>
          <cell r="AF155">
            <v>1271000</v>
          </cell>
          <cell r="AG155">
            <v>0.23200000000000001</v>
          </cell>
          <cell r="AH155">
            <v>294.87200000000001</v>
          </cell>
          <cell r="AI155">
            <v>735588.15000000014</v>
          </cell>
          <cell r="AJ155">
            <v>1.7999999999999999E-2</v>
          </cell>
          <cell r="AK155">
            <v>13.240586700000001</v>
          </cell>
          <cell r="AL155">
            <v>308.11258670000001</v>
          </cell>
          <cell r="AM155" t="str">
            <v xml:space="preserve"> </v>
          </cell>
        </row>
        <row r="156">
          <cell r="A156">
            <v>40634</v>
          </cell>
          <cell r="C156">
            <v>30</v>
          </cell>
          <cell r="E156">
            <v>3089700</v>
          </cell>
          <cell r="F156">
            <v>0.27145799999999998</v>
          </cell>
          <cell r="G156">
            <v>838.72378259999994</v>
          </cell>
          <cell r="H156">
            <v>2025354.24</v>
          </cell>
          <cell r="I156">
            <v>2.7420000000000001E-3</v>
          </cell>
          <cell r="J156">
            <v>5.5535213260800003</v>
          </cell>
          <cell r="K156">
            <v>844.27730392607998</v>
          </cell>
          <cell r="L156">
            <v>1.2015179408728673</v>
          </cell>
          <cell r="M156">
            <v>1014.4143277389596</v>
          </cell>
          <cell r="N156" t="str">
            <v xml:space="preserve"> </v>
          </cell>
          <cell r="P156">
            <v>3089700</v>
          </cell>
          <cell r="Q156">
            <v>0.43342200000000003</v>
          </cell>
          <cell r="R156">
            <v>1339.1439534000001</v>
          </cell>
          <cell r="S156">
            <v>2027889.1013767209</v>
          </cell>
          <cell r="T156">
            <v>4.3779999999999999E-3</v>
          </cell>
          <cell r="U156">
            <v>8.8780984858272838</v>
          </cell>
          <cell r="V156">
            <v>1348.0220518858273</v>
          </cell>
          <cell r="W156">
            <v>1.2015179408728673</v>
          </cell>
          <cell r="X156">
            <v>1619.6726800330769</v>
          </cell>
          <cell r="Y156" t="str">
            <v xml:space="preserve"> </v>
          </cell>
          <cell r="AA156">
            <v>0.14499999999999999</v>
          </cell>
          <cell r="AB156">
            <v>2422860</v>
          </cell>
          <cell r="AC156">
            <v>351.31469999999996</v>
          </cell>
          <cell r="AD156" t="str">
            <v xml:space="preserve"> </v>
          </cell>
          <cell r="AF156">
            <v>1230000</v>
          </cell>
          <cell r="AG156">
            <v>0.23200000000000001</v>
          </cell>
          <cell r="AH156">
            <v>285.36</v>
          </cell>
          <cell r="AI156">
            <v>711859.50000000023</v>
          </cell>
          <cell r="AJ156">
            <v>1.7999999999999999E-2</v>
          </cell>
          <cell r="AK156">
            <v>12.813471000000003</v>
          </cell>
          <cell r="AL156">
            <v>298.17347100000001</v>
          </cell>
          <cell r="AM156" t="str">
            <v xml:space="preserve"> </v>
          </cell>
        </row>
        <row r="157">
          <cell r="A157">
            <v>40664</v>
          </cell>
          <cell r="C157">
            <v>31</v>
          </cell>
          <cell r="E157">
            <v>3192690</v>
          </cell>
          <cell r="F157">
            <v>0.27145799999999998</v>
          </cell>
          <cell r="G157">
            <v>866.6812420199999</v>
          </cell>
          <cell r="H157">
            <v>2092866.048</v>
          </cell>
          <cell r="I157">
            <v>2.7420000000000001E-3</v>
          </cell>
          <cell r="J157">
            <v>5.738638703616</v>
          </cell>
          <cell r="K157">
            <v>872.41988072361585</v>
          </cell>
          <cell r="L157">
            <v>1.2015179408728673</v>
          </cell>
          <cell r="M157">
            <v>1048.2281386635914</v>
          </cell>
          <cell r="N157" t="str">
            <v xml:space="preserve"> </v>
          </cell>
          <cell r="P157">
            <v>3192690</v>
          </cell>
          <cell r="Q157">
            <v>0.43342200000000003</v>
          </cell>
          <cell r="R157">
            <v>1383.7820851800002</v>
          </cell>
          <cell r="S157">
            <v>2095485.4047559449</v>
          </cell>
          <cell r="T157">
            <v>4.3779999999999999E-3</v>
          </cell>
          <cell r="U157">
            <v>9.1740351020215254</v>
          </cell>
          <cell r="V157">
            <v>1392.9561202820216</v>
          </cell>
          <cell r="W157">
            <v>1.2015179408728673</v>
          </cell>
          <cell r="X157">
            <v>1673.6617693675128</v>
          </cell>
          <cell r="Y157" t="str">
            <v xml:space="preserve"> </v>
          </cell>
          <cell r="AA157">
            <v>0.14499999999999999</v>
          </cell>
          <cell r="AB157">
            <v>2503622</v>
          </cell>
          <cell r="AC157">
            <v>363.02519000000001</v>
          </cell>
          <cell r="AD157" t="str">
            <v xml:space="preserve"> </v>
          </cell>
          <cell r="AF157">
            <v>1271000</v>
          </cell>
          <cell r="AG157">
            <v>0.23200000000000001</v>
          </cell>
          <cell r="AH157">
            <v>294.87200000000001</v>
          </cell>
          <cell r="AI157">
            <v>735588.15000000014</v>
          </cell>
          <cell r="AJ157">
            <v>1.7999999999999999E-2</v>
          </cell>
          <cell r="AK157">
            <v>13.240586700000001</v>
          </cell>
          <cell r="AL157">
            <v>308.11258670000001</v>
          </cell>
          <cell r="AM157" t="str">
            <v xml:space="preserve"> </v>
          </cell>
        </row>
        <row r="158">
          <cell r="A158">
            <v>40695</v>
          </cell>
          <cell r="C158">
            <v>30</v>
          </cell>
          <cell r="E158">
            <v>3089700</v>
          </cell>
          <cell r="F158">
            <v>0.27145799999999998</v>
          </cell>
          <cell r="G158">
            <v>838.72378259999994</v>
          </cell>
          <cell r="H158">
            <v>2025354.24</v>
          </cell>
          <cell r="I158">
            <v>2.7420000000000001E-3</v>
          </cell>
          <cell r="J158">
            <v>5.5535213260800003</v>
          </cell>
          <cell r="K158">
            <v>844.27730392607998</v>
          </cell>
          <cell r="L158">
            <v>1.2015179408728673</v>
          </cell>
          <cell r="M158">
            <v>1014.4143277389596</v>
          </cell>
          <cell r="N158" t="str">
            <v xml:space="preserve"> </v>
          </cell>
          <cell r="P158">
            <v>3089700</v>
          </cell>
          <cell r="Q158">
            <v>0.43342200000000003</v>
          </cell>
          <cell r="R158">
            <v>1339.1439534000001</v>
          </cell>
          <cell r="S158">
            <v>2027889.1013767209</v>
          </cell>
          <cell r="T158">
            <v>4.3779999999999999E-3</v>
          </cell>
          <cell r="U158">
            <v>8.8780984858272838</v>
          </cell>
          <cell r="V158">
            <v>1348.0220518858273</v>
          </cell>
          <cell r="W158">
            <v>1.2015179408728673</v>
          </cell>
          <cell r="X158">
            <v>1619.6726800330769</v>
          </cell>
          <cell r="Y158" t="str">
            <v xml:space="preserve"> </v>
          </cell>
          <cell r="AA158">
            <v>0.14499999999999999</v>
          </cell>
          <cell r="AB158">
            <v>2422860</v>
          </cell>
          <cell r="AC158">
            <v>351.31469999999996</v>
          </cell>
          <cell r="AD158" t="str">
            <v xml:space="preserve"> </v>
          </cell>
          <cell r="AF158">
            <v>1230000</v>
          </cell>
          <cell r="AG158">
            <v>0.23200000000000001</v>
          </cell>
          <cell r="AH158">
            <v>285.36</v>
          </cell>
          <cell r="AI158">
            <v>711859.50000000023</v>
          </cell>
          <cell r="AJ158">
            <v>1.7999999999999999E-2</v>
          </cell>
          <cell r="AK158">
            <v>12.813471000000003</v>
          </cell>
          <cell r="AL158">
            <v>298.17347100000001</v>
          </cell>
          <cell r="AM158" t="str">
            <v xml:space="preserve"> </v>
          </cell>
        </row>
        <row r="159">
          <cell r="A159">
            <v>40725</v>
          </cell>
          <cell r="C159">
            <v>31</v>
          </cell>
          <cell r="E159">
            <v>3192690</v>
          </cell>
          <cell r="F159">
            <v>0.27145799999999998</v>
          </cell>
          <cell r="G159">
            <v>866.6812420199999</v>
          </cell>
          <cell r="H159">
            <v>2092866.048</v>
          </cell>
          <cell r="I159">
            <v>2.7420000000000001E-3</v>
          </cell>
          <cell r="J159">
            <v>5.738638703616</v>
          </cell>
          <cell r="K159">
            <v>872.41988072361585</v>
          </cell>
          <cell r="L159">
            <v>1.2015179408728673</v>
          </cell>
          <cell r="M159">
            <v>1048.2281386635914</v>
          </cell>
          <cell r="N159" t="str">
            <v xml:space="preserve"> </v>
          </cell>
          <cell r="P159">
            <v>3192690</v>
          </cell>
          <cell r="Q159">
            <v>0.43342200000000003</v>
          </cell>
          <cell r="R159">
            <v>1383.7820851800002</v>
          </cell>
          <cell r="S159">
            <v>2095485.4047559449</v>
          </cell>
          <cell r="T159">
            <v>4.3779999999999999E-3</v>
          </cell>
          <cell r="U159">
            <v>9.1740351020215254</v>
          </cell>
          <cell r="V159">
            <v>1392.9561202820216</v>
          </cell>
          <cell r="W159">
            <v>1.2015179408728673</v>
          </cell>
          <cell r="X159">
            <v>1673.6617693675128</v>
          </cell>
          <cell r="Y159" t="str">
            <v xml:space="preserve"> </v>
          </cell>
          <cell r="AA159">
            <v>0.14499999999999999</v>
          </cell>
          <cell r="AB159">
            <v>2503622</v>
          </cell>
          <cell r="AC159">
            <v>363.02519000000001</v>
          </cell>
          <cell r="AD159" t="str">
            <v xml:space="preserve"> </v>
          </cell>
          <cell r="AF159">
            <v>1271000</v>
          </cell>
          <cell r="AG159">
            <v>0.23200000000000001</v>
          </cell>
          <cell r="AH159">
            <v>294.87200000000001</v>
          </cell>
          <cell r="AI159">
            <v>735588.15000000014</v>
          </cell>
          <cell r="AJ159">
            <v>1.7999999999999999E-2</v>
          </cell>
          <cell r="AK159">
            <v>13.240586700000001</v>
          </cell>
          <cell r="AL159">
            <v>308.11258670000001</v>
          </cell>
          <cell r="AM159" t="str">
            <v xml:space="preserve"> </v>
          </cell>
        </row>
        <row r="160">
          <cell r="A160">
            <v>40756</v>
          </cell>
          <cell r="C160">
            <v>31</v>
          </cell>
          <cell r="E160">
            <v>3192690</v>
          </cell>
          <cell r="F160">
            <v>0.27145799999999998</v>
          </cell>
          <cell r="G160">
            <v>866.6812420199999</v>
          </cell>
          <cell r="H160">
            <v>2092866.048</v>
          </cell>
          <cell r="I160">
            <v>2.7420000000000001E-3</v>
          </cell>
          <cell r="J160">
            <v>5.738638703616</v>
          </cell>
          <cell r="K160">
            <v>872.41988072361585</v>
          </cell>
          <cell r="L160">
            <v>1.2015179408728673</v>
          </cell>
          <cell r="M160">
            <v>1048.2281386635914</v>
          </cell>
          <cell r="N160" t="str">
            <v xml:space="preserve"> </v>
          </cell>
          <cell r="P160">
            <v>3192690</v>
          </cell>
          <cell r="Q160">
            <v>0.43342200000000003</v>
          </cell>
          <cell r="R160">
            <v>1383.7820851800002</v>
          </cell>
          <cell r="S160">
            <v>2095485.4047559449</v>
          </cell>
          <cell r="T160">
            <v>4.3779999999999999E-3</v>
          </cell>
          <cell r="U160">
            <v>9.1740351020215254</v>
          </cell>
          <cell r="V160">
            <v>1392.9561202820216</v>
          </cell>
          <cell r="W160">
            <v>1.2015179408728673</v>
          </cell>
          <cell r="X160">
            <v>1673.6617693675128</v>
          </cell>
          <cell r="Y160" t="str">
            <v xml:space="preserve"> </v>
          </cell>
          <cell r="AA160">
            <v>0.14499999999999999</v>
          </cell>
          <cell r="AB160">
            <v>2503622</v>
          </cell>
          <cell r="AC160">
            <v>363.02519000000001</v>
          </cell>
          <cell r="AD160" t="str">
            <v xml:space="preserve"> </v>
          </cell>
          <cell r="AF160">
            <v>1271000</v>
          </cell>
          <cell r="AG160">
            <v>0.23200000000000001</v>
          </cell>
          <cell r="AH160">
            <v>294.87200000000001</v>
          </cell>
          <cell r="AI160">
            <v>735588.15000000014</v>
          </cell>
          <cell r="AJ160">
            <v>1.7999999999999999E-2</v>
          </cell>
          <cell r="AK160">
            <v>13.240586700000001</v>
          </cell>
          <cell r="AL160">
            <v>308.11258670000001</v>
          </cell>
          <cell r="AM160" t="str">
            <v xml:space="preserve"> </v>
          </cell>
        </row>
        <row r="161">
          <cell r="A161">
            <v>40787</v>
          </cell>
          <cell r="C161">
            <v>30</v>
          </cell>
          <cell r="E161">
            <v>3089700</v>
          </cell>
          <cell r="F161">
            <v>0.27145799999999998</v>
          </cell>
          <cell r="G161">
            <v>838.72378259999994</v>
          </cell>
          <cell r="H161">
            <v>2025354.24</v>
          </cell>
          <cell r="I161">
            <v>2.7420000000000001E-3</v>
          </cell>
          <cell r="J161">
            <v>5.5535213260800003</v>
          </cell>
          <cell r="K161">
            <v>844.27730392607998</v>
          </cell>
          <cell r="L161">
            <v>1.2015179408728673</v>
          </cell>
          <cell r="M161">
            <v>1014.4143277389596</v>
          </cell>
          <cell r="N161" t="str">
            <v xml:space="preserve"> </v>
          </cell>
          <cell r="P161">
            <v>3089700</v>
          </cell>
          <cell r="Q161">
            <v>0.43342200000000003</v>
          </cell>
          <cell r="R161">
            <v>1339.1439534000001</v>
          </cell>
          <cell r="S161">
            <v>2027889.1013767209</v>
          </cell>
          <cell r="T161">
            <v>4.3779999999999999E-3</v>
          </cell>
          <cell r="U161">
            <v>8.8780984858272838</v>
          </cell>
          <cell r="V161">
            <v>1348.0220518858273</v>
          </cell>
          <cell r="W161">
            <v>1.2015179408728673</v>
          </cell>
          <cell r="X161">
            <v>1619.6726800330769</v>
          </cell>
          <cell r="Y161" t="str">
            <v xml:space="preserve"> </v>
          </cell>
          <cell r="AA161">
            <v>0.14499999999999999</v>
          </cell>
          <cell r="AB161">
            <v>2422860</v>
          </cell>
          <cell r="AC161">
            <v>351.31469999999996</v>
          </cell>
          <cell r="AD161" t="str">
            <v xml:space="preserve"> </v>
          </cell>
          <cell r="AF161">
            <v>1230000</v>
          </cell>
          <cell r="AG161">
            <v>0.23200000000000001</v>
          </cell>
          <cell r="AH161">
            <v>285.36</v>
          </cell>
          <cell r="AI161">
            <v>711859.50000000023</v>
          </cell>
          <cell r="AJ161">
            <v>1.7999999999999999E-2</v>
          </cell>
          <cell r="AK161">
            <v>12.813471000000003</v>
          </cell>
          <cell r="AL161">
            <v>298.17347100000001</v>
          </cell>
          <cell r="AM161" t="str">
            <v xml:space="preserve"> </v>
          </cell>
        </row>
        <row r="162">
          <cell r="A162">
            <v>40817</v>
          </cell>
          <cell r="C162">
            <v>31</v>
          </cell>
          <cell r="E162">
            <v>3192690</v>
          </cell>
          <cell r="F162">
            <v>0.27145799999999998</v>
          </cell>
          <cell r="G162">
            <v>866.6812420199999</v>
          </cell>
          <cell r="H162">
            <v>2092866.048</v>
          </cell>
          <cell r="I162">
            <v>2.7420000000000001E-3</v>
          </cell>
          <cell r="J162">
            <v>5.738638703616</v>
          </cell>
          <cell r="K162">
            <v>872.41988072361585</v>
          </cell>
          <cell r="L162">
            <v>1.2015179408728673</v>
          </cell>
          <cell r="M162">
            <v>1048.2281386635914</v>
          </cell>
          <cell r="N162" t="str">
            <v xml:space="preserve"> </v>
          </cell>
          <cell r="P162">
            <v>3192690</v>
          </cell>
          <cell r="Q162">
            <v>0.43342200000000003</v>
          </cell>
          <cell r="R162">
            <v>1383.7820851800002</v>
          </cell>
          <cell r="S162">
            <v>2095485.4047559449</v>
          </cell>
          <cell r="T162">
            <v>4.3779999999999999E-3</v>
          </cell>
          <cell r="U162">
            <v>9.1740351020215254</v>
          </cell>
          <cell r="V162">
            <v>1392.9561202820216</v>
          </cell>
          <cell r="W162">
            <v>1.2015179408728673</v>
          </cell>
          <cell r="X162">
            <v>1673.6617693675128</v>
          </cell>
          <cell r="Y162" t="str">
            <v xml:space="preserve"> </v>
          </cell>
          <cell r="AA162">
            <v>0.14499999999999999</v>
          </cell>
          <cell r="AB162">
            <v>2503622</v>
          </cell>
          <cell r="AC162">
            <v>363.02519000000001</v>
          </cell>
          <cell r="AD162" t="str">
            <v xml:space="preserve"> </v>
          </cell>
          <cell r="AF162">
            <v>1271000</v>
          </cell>
          <cell r="AG162">
            <v>0.23200000000000001</v>
          </cell>
          <cell r="AH162">
            <v>294.87200000000001</v>
          </cell>
          <cell r="AI162">
            <v>735588.15000000014</v>
          </cell>
          <cell r="AJ162">
            <v>1.7999999999999999E-2</v>
          </cell>
          <cell r="AK162">
            <v>13.240586700000001</v>
          </cell>
          <cell r="AL162">
            <v>308.11258670000001</v>
          </cell>
          <cell r="AM162" t="str">
            <v xml:space="preserve"> </v>
          </cell>
        </row>
        <row r="163">
          <cell r="A163">
            <v>40848</v>
          </cell>
          <cell r="C163">
            <v>30</v>
          </cell>
          <cell r="E163">
            <v>3089700</v>
          </cell>
          <cell r="F163">
            <v>0.27145799999999998</v>
          </cell>
          <cell r="G163">
            <v>838.72378259999994</v>
          </cell>
          <cell r="H163">
            <v>2025354.24</v>
          </cell>
          <cell r="I163">
            <v>2.7420000000000001E-3</v>
          </cell>
          <cell r="J163">
            <v>5.5535213260800003</v>
          </cell>
          <cell r="K163">
            <v>844.27730392607998</v>
          </cell>
          <cell r="L163">
            <v>1.2153945354190425</v>
          </cell>
          <cell r="M163">
            <v>1026.1300215700796</v>
          </cell>
          <cell r="N163" t="str">
            <v xml:space="preserve"> </v>
          </cell>
          <cell r="P163">
            <v>3089700</v>
          </cell>
          <cell r="Q163">
            <v>0.43342200000000003</v>
          </cell>
          <cell r="R163">
            <v>1339.1439534000001</v>
          </cell>
          <cell r="S163">
            <v>2027889.1013767209</v>
          </cell>
          <cell r="T163">
            <v>4.3779999999999999E-3</v>
          </cell>
          <cell r="U163">
            <v>8.8780984858272838</v>
          </cell>
          <cell r="V163">
            <v>1348.0220518858273</v>
          </cell>
          <cell r="W163">
            <v>1.2153945354190425</v>
          </cell>
          <cell r="X163">
            <v>1638.3786354863994</v>
          </cell>
          <cell r="Y163" t="str">
            <v xml:space="preserve"> </v>
          </cell>
          <cell r="AA163">
            <v>0.14499999999999999</v>
          </cell>
          <cell r="AB163">
            <v>2422860</v>
          </cell>
          <cell r="AC163">
            <v>351.31469999999996</v>
          </cell>
          <cell r="AD163" t="str">
            <v xml:space="preserve"> </v>
          </cell>
          <cell r="AF163">
            <v>1230000</v>
          </cell>
          <cell r="AG163">
            <v>0.23200000000000001</v>
          </cell>
          <cell r="AH163">
            <v>285.36</v>
          </cell>
          <cell r="AI163">
            <v>711859.50000000023</v>
          </cell>
          <cell r="AJ163">
            <v>1.7999999999999999E-2</v>
          </cell>
          <cell r="AK163">
            <v>12.813471000000003</v>
          </cell>
          <cell r="AL163">
            <v>298.17347100000001</v>
          </cell>
          <cell r="AM163" t="str">
            <v xml:space="preserve"> </v>
          </cell>
        </row>
        <row r="164">
          <cell r="A164">
            <v>40878</v>
          </cell>
          <cell r="C164">
            <v>31</v>
          </cell>
          <cell r="E164">
            <v>3192690</v>
          </cell>
          <cell r="F164">
            <v>0.27145799999999998</v>
          </cell>
          <cell r="G164">
            <v>866.6812420199999</v>
          </cell>
          <cell r="H164">
            <v>2092866.048</v>
          </cell>
          <cell r="I164">
            <v>2.7420000000000001E-3</v>
          </cell>
          <cell r="J164">
            <v>5.738638703616</v>
          </cell>
          <cell r="K164">
            <v>872.41988072361585</v>
          </cell>
          <cell r="L164">
            <v>1.2153945354190425</v>
          </cell>
          <cell r="M164">
            <v>1060.3343556224156</v>
          </cell>
          <cell r="N164">
            <v>12365.862898280617</v>
          </cell>
          <cell r="P164">
            <v>3192690</v>
          </cell>
          <cell r="Q164">
            <v>0.43342200000000003</v>
          </cell>
          <cell r="R164">
            <v>1383.7820851800002</v>
          </cell>
          <cell r="S164">
            <v>2095485.4047559449</v>
          </cell>
          <cell r="T164">
            <v>4.3779999999999999E-3</v>
          </cell>
          <cell r="U164">
            <v>9.1740351020215254</v>
          </cell>
          <cell r="V164">
            <v>1392.9561202820216</v>
          </cell>
          <cell r="W164">
            <v>1.2153945354190425</v>
          </cell>
          <cell r="X164">
            <v>1692.9912566692797</v>
          </cell>
          <cell r="Y164">
            <v>19744.05304982419</v>
          </cell>
          <cell r="AA164">
            <v>0.14499999999999999</v>
          </cell>
          <cell r="AB164">
            <v>2503622</v>
          </cell>
          <cell r="AC164">
            <v>363.02519000000001</v>
          </cell>
          <cell r="AD164">
            <v>4274.328849999999</v>
          </cell>
          <cell r="AF164">
            <v>1271000</v>
          </cell>
          <cell r="AG164">
            <v>0.23200000000000001</v>
          </cell>
          <cell r="AH164">
            <v>294.87200000000001</v>
          </cell>
          <cell r="AI164">
            <v>735588.15000000014</v>
          </cell>
          <cell r="AJ164">
            <v>1.7999999999999999E-2</v>
          </cell>
          <cell r="AK164">
            <v>13.240586700000001</v>
          </cell>
          <cell r="AL164">
            <v>308.11258670000001</v>
          </cell>
          <cell r="AM164">
            <v>3627.7772305000003</v>
          </cell>
        </row>
        <row r="165">
          <cell r="A165">
            <v>40909</v>
          </cell>
          <cell r="C165">
            <v>31</v>
          </cell>
          <cell r="E165">
            <v>3192690</v>
          </cell>
          <cell r="F165">
            <v>0.27145799999999998</v>
          </cell>
          <cell r="G165">
            <v>866.6812420199999</v>
          </cell>
          <cell r="H165">
            <v>2092866.048</v>
          </cell>
          <cell r="I165">
            <v>2.7420000000000001E-3</v>
          </cell>
          <cell r="J165">
            <v>5.738638703616</v>
          </cell>
          <cell r="K165">
            <v>872.41988072361585</v>
          </cell>
          <cell r="L165">
            <v>1.2153945354190425</v>
          </cell>
          <cell r="M165">
            <v>1060.3343556224156</v>
          </cell>
          <cell r="N165" t="str">
            <v xml:space="preserve"> </v>
          </cell>
          <cell r="P165">
            <v>3192690</v>
          </cell>
          <cell r="Q165">
            <v>0.43342200000000003</v>
          </cell>
          <cell r="R165">
            <v>1383.7820851800002</v>
          </cell>
          <cell r="S165">
            <v>2095485.4047559449</v>
          </cell>
          <cell r="T165">
            <v>4.3779999999999999E-3</v>
          </cell>
          <cell r="U165">
            <v>9.1740351020215254</v>
          </cell>
          <cell r="V165">
            <v>1392.9561202820216</v>
          </cell>
          <cell r="W165">
            <v>1.2153945354190425</v>
          </cell>
          <cell r="X165">
            <v>1692.9912566692797</v>
          </cell>
          <cell r="Y165" t="str">
            <v xml:space="preserve"> </v>
          </cell>
          <cell r="AA165">
            <v>0.14499999999999999</v>
          </cell>
          <cell r="AB165">
            <v>2503622</v>
          </cell>
          <cell r="AC165">
            <v>363.02519000000001</v>
          </cell>
          <cell r="AD165" t="str">
            <v xml:space="preserve"> </v>
          </cell>
          <cell r="AF165">
            <v>1271000</v>
          </cell>
          <cell r="AG165">
            <v>0.23200000000000001</v>
          </cell>
          <cell r="AH165">
            <v>294.87200000000001</v>
          </cell>
          <cell r="AI165">
            <v>735588.15000000014</v>
          </cell>
          <cell r="AJ165">
            <v>1.7999999999999999E-2</v>
          </cell>
          <cell r="AK165">
            <v>13.240586700000001</v>
          </cell>
          <cell r="AL165">
            <v>308.11258670000001</v>
          </cell>
          <cell r="AM165" t="str">
            <v xml:space="preserve"> </v>
          </cell>
        </row>
        <row r="166">
          <cell r="A166">
            <v>40940</v>
          </cell>
          <cell r="C166">
            <v>29</v>
          </cell>
          <cell r="E166">
            <v>2986710</v>
          </cell>
          <cell r="F166">
            <v>0.27145799999999998</v>
          </cell>
          <cell r="G166">
            <v>810.76632317999997</v>
          </cell>
          <cell r="H166">
            <v>1957842.432</v>
          </cell>
          <cell r="I166">
            <v>2.7420000000000001E-3</v>
          </cell>
          <cell r="J166">
            <v>5.3684039485439996</v>
          </cell>
          <cell r="K166">
            <v>816.134727128544</v>
          </cell>
          <cell r="L166">
            <v>1.2153945354190425</v>
          </cell>
          <cell r="M166">
            <v>991.92568751774377</v>
          </cell>
          <cell r="N166" t="str">
            <v xml:space="preserve"> </v>
          </cell>
          <cell r="P166">
            <v>2986710</v>
          </cell>
          <cell r="Q166">
            <v>0.43342200000000003</v>
          </cell>
          <cell r="R166">
            <v>1294.50582162</v>
          </cell>
          <cell r="S166">
            <v>1960292.7979974968</v>
          </cell>
          <cell r="T166">
            <v>4.3779999999999999E-3</v>
          </cell>
          <cell r="U166">
            <v>8.5821618696330404</v>
          </cell>
          <cell r="V166">
            <v>1303.087983489633</v>
          </cell>
          <cell r="W166">
            <v>1.2153945354190425</v>
          </cell>
          <cell r="X166">
            <v>1583.7660143035193</v>
          </cell>
          <cell r="Y166" t="str">
            <v xml:space="preserve"> </v>
          </cell>
          <cell r="AA166">
            <v>0.14499999999999999</v>
          </cell>
          <cell r="AB166">
            <v>2342098</v>
          </cell>
          <cell r="AC166">
            <v>339.60420999999997</v>
          </cell>
          <cell r="AD166" t="str">
            <v xml:space="preserve"> </v>
          </cell>
          <cell r="AF166">
            <v>1189000</v>
          </cell>
          <cell r="AG166">
            <v>0.23200000000000001</v>
          </cell>
          <cell r="AH166">
            <v>275.84800000000001</v>
          </cell>
          <cell r="AI166">
            <v>688130.85000000009</v>
          </cell>
          <cell r="AJ166">
            <v>1.7999999999999999E-2</v>
          </cell>
          <cell r="AK166">
            <v>12.386355300000002</v>
          </cell>
          <cell r="AL166">
            <v>288.2343553</v>
          </cell>
          <cell r="AM166" t="str">
            <v xml:space="preserve"> </v>
          </cell>
        </row>
        <row r="167">
          <cell r="A167">
            <v>40969</v>
          </cell>
          <cell r="C167">
            <v>31</v>
          </cell>
          <cell r="E167">
            <v>3192690</v>
          </cell>
          <cell r="F167">
            <v>0.27145799999999998</v>
          </cell>
          <cell r="G167">
            <v>866.6812420199999</v>
          </cell>
          <cell r="H167">
            <v>2092866.048</v>
          </cell>
          <cell r="I167">
            <v>2.7420000000000001E-3</v>
          </cell>
          <cell r="J167">
            <v>5.738638703616</v>
          </cell>
          <cell r="K167">
            <v>872.41988072361585</v>
          </cell>
          <cell r="L167">
            <v>1.2153945354190425</v>
          </cell>
          <cell r="M167">
            <v>1060.3343556224156</v>
          </cell>
          <cell r="N167" t="str">
            <v xml:space="preserve"> </v>
          </cell>
          <cell r="P167">
            <v>3192690</v>
          </cell>
          <cell r="Q167">
            <v>0.43342200000000003</v>
          </cell>
          <cell r="R167">
            <v>1383.7820851800002</v>
          </cell>
          <cell r="S167">
            <v>2095485.4047559449</v>
          </cell>
          <cell r="T167">
            <v>4.3779999999999999E-3</v>
          </cell>
          <cell r="U167">
            <v>9.1740351020215254</v>
          </cell>
          <cell r="V167">
            <v>1392.9561202820216</v>
          </cell>
          <cell r="W167">
            <v>1.2153945354190425</v>
          </cell>
          <cell r="X167">
            <v>1692.9912566692797</v>
          </cell>
          <cell r="Y167" t="str">
            <v xml:space="preserve"> </v>
          </cell>
          <cell r="AA167">
            <v>0.14499999999999999</v>
          </cell>
          <cell r="AB167">
            <v>2503622</v>
          </cell>
          <cell r="AC167">
            <v>363.02519000000001</v>
          </cell>
          <cell r="AD167" t="str">
            <v xml:space="preserve"> </v>
          </cell>
          <cell r="AF167">
            <v>1271000</v>
          </cell>
          <cell r="AG167">
            <v>0.23200000000000001</v>
          </cell>
          <cell r="AH167">
            <v>294.87200000000001</v>
          </cell>
          <cell r="AI167">
            <v>735588.15000000014</v>
          </cell>
          <cell r="AJ167">
            <v>1.7999999999999999E-2</v>
          </cell>
          <cell r="AK167">
            <v>13.240586700000001</v>
          </cell>
          <cell r="AL167">
            <v>308.11258670000001</v>
          </cell>
          <cell r="AM167" t="str">
            <v xml:space="preserve"> </v>
          </cell>
        </row>
        <row r="168">
          <cell r="A168">
            <v>41000</v>
          </cell>
          <cell r="C168">
            <v>30</v>
          </cell>
          <cell r="E168">
            <v>3089700</v>
          </cell>
          <cell r="F168">
            <v>0.27145799999999998</v>
          </cell>
          <cell r="G168">
            <v>838.72378259999994</v>
          </cell>
          <cell r="H168">
            <v>2025354.24</v>
          </cell>
          <cell r="I168">
            <v>2.7420000000000001E-3</v>
          </cell>
          <cell r="J168">
            <v>5.5535213260800003</v>
          </cell>
          <cell r="K168">
            <v>844.27730392607998</v>
          </cell>
          <cell r="L168">
            <v>1.2153945354190425</v>
          </cell>
          <cell r="M168">
            <v>1026.1300215700796</v>
          </cell>
          <cell r="N168" t="str">
            <v xml:space="preserve"> </v>
          </cell>
          <cell r="P168">
            <v>3089700</v>
          </cell>
          <cell r="Q168">
            <v>0.43342200000000003</v>
          </cell>
          <cell r="R168">
            <v>1339.1439534000001</v>
          </cell>
          <cell r="S168">
            <v>2027889.1013767209</v>
          </cell>
          <cell r="T168">
            <v>4.3779999999999999E-3</v>
          </cell>
          <cell r="U168">
            <v>8.8780984858272838</v>
          </cell>
          <cell r="V168">
            <v>1348.0220518858273</v>
          </cell>
          <cell r="W168">
            <v>1.2153945354190425</v>
          </cell>
          <cell r="X168">
            <v>1638.3786354863994</v>
          </cell>
          <cell r="Y168" t="str">
            <v xml:space="preserve"> </v>
          </cell>
          <cell r="AA168">
            <v>0.14499999999999999</v>
          </cell>
          <cell r="AB168">
            <v>2422860</v>
          </cell>
          <cell r="AC168">
            <v>351.31469999999996</v>
          </cell>
          <cell r="AD168" t="str">
            <v xml:space="preserve"> </v>
          </cell>
          <cell r="AF168">
            <v>1230000</v>
          </cell>
          <cell r="AG168">
            <v>0.23200000000000001</v>
          </cell>
          <cell r="AH168">
            <v>285.36</v>
          </cell>
          <cell r="AI168">
            <v>711859.50000000023</v>
          </cell>
          <cell r="AJ168">
            <v>1.7999999999999999E-2</v>
          </cell>
          <cell r="AK168">
            <v>12.813471000000003</v>
          </cell>
          <cell r="AL168">
            <v>298.17347100000001</v>
          </cell>
          <cell r="AM168" t="str">
            <v xml:space="preserve"> </v>
          </cell>
        </row>
        <row r="169">
          <cell r="A169">
            <v>41030</v>
          </cell>
          <cell r="C169">
            <v>31</v>
          </cell>
          <cell r="E169">
            <v>3192690</v>
          </cell>
          <cell r="F169">
            <v>0.27145799999999998</v>
          </cell>
          <cell r="G169">
            <v>866.6812420199999</v>
          </cell>
          <cell r="H169">
            <v>2092866.048</v>
          </cell>
          <cell r="I169">
            <v>2.7420000000000001E-3</v>
          </cell>
          <cell r="J169">
            <v>5.738638703616</v>
          </cell>
          <cell r="K169">
            <v>872.41988072361585</v>
          </cell>
          <cell r="L169">
            <v>1.2153945354190425</v>
          </cell>
          <cell r="M169">
            <v>1060.3343556224156</v>
          </cell>
          <cell r="N169" t="str">
            <v xml:space="preserve"> </v>
          </cell>
          <cell r="P169">
            <v>3192690</v>
          </cell>
          <cell r="Q169">
            <v>0.43342200000000003</v>
          </cell>
          <cell r="R169">
            <v>1383.7820851800002</v>
          </cell>
          <cell r="S169">
            <v>2095485.4047559449</v>
          </cell>
          <cell r="T169">
            <v>4.3779999999999999E-3</v>
          </cell>
          <cell r="U169">
            <v>9.1740351020215254</v>
          </cell>
          <cell r="V169">
            <v>1392.9561202820216</v>
          </cell>
          <cell r="W169">
            <v>1.2153945354190425</v>
          </cell>
          <cell r="X169">
            <v>1692.9912566692797</v>
          </cell>
          <cell r="Y169" t="str">
            <v xml:space="preserve"> </v>
          </cell>
          <cell r="AA169">
            <v>0.14499999999999999</v>
          </cell>
          <cell r="AB169">
            <v>2503622</v>
          </cell>
          <cell r="AC169">
            <v>363.02519000000001</v>
          </cell>
          <cell r="AD169" t="str">
            <v xml:space="preserve"> </v>
          </cell>
          <cell r="AF169">
            <v>1271000</v>
          </cell>
          <cell r="AG169">
            <v>0.23200000000000001</v>
          </cell>
          <cell r="AH169">
            <v>294.87200000000001</v>
          </cell>
          <cell r="AI169">
            <v>735588.15000000014</v>
          </cell>
          <cell r="AJ169">
            <v>1.7999999999999999E-2</v>
          </cell>
          <cell r="AK169">
            <v>13.240586700000001</v>
          </cell>
          <cell r="AL169">
            <v>308.11258670000001</v>
          </cell>
          <cell r="AM169" t="str">
            <v xml:space="preserve"> </v>
          </cell>
        </row>
        <row r="170">
          <cell r="A170">
            <v>41061</v>
          </cell>
          <cell r="C170">
            <v>30</v>
          </cell>
          <cell r="E170">
            <v>3089700</v>
          </cell>
          <cell r="F170">
            <v>0.27145799999999998</v>
          </cell>
          <cell r="G170">
            <v>838.72378259999994</v>
          </cell>
          <cell r="H170">
            <v>2025354.24</v>
          </cell>
          <cell r="I170">
            <v>2.7420000000000001E-3</v>
          </cell>
          <cell r="J170">
            <v>5.5535213260800003</v>
          </cell>
          <cell r="K170">
            <v>844.27730392607998</v>
          </cell>
          <cell r="L170">
            <v>1.2153945354190425</v>
          </cell>
          <cell r="M170">
            <v>1026.1300215700796</v>
          </cell>
          <cell r="N170" t="str">
            <v xml:space="preserve"> </v>
          </cell>
          <cell r="P170">
            <v>3089700</v>
          </cell>
          <cell r="Q170">
            <v>0.43342200000000003</v>
          </cell>
          <cell r="R170">
            <v>1339.1439534000001</v>
          </cell>
          <cell r="S170">
            <v>2027889.1013767209</v>
          </cell>
          <cell r="T170">
            <v>4.3779999999999999E-3</v>
          </cell>
          <cell r="U170">
            <v>8.8780984858272838</v>
          </cell>
          <cell r="V170">
            <v>1348.0220518858273</v>
          </cell>
          <cell r="W170">
            <v>1.2153945354190425</v>
          </cell>
          <cell r="X170">
            <v>1638.3786354863994</v>
          </cell>
          <cell r="Y170" t="str">
            <v xml:space="preserve"> </v>
          </cell>
          <cell r="AA170">
            <v>0.14499999999999999</v>
          </cell>
          <cell r="AB170">
            <v>2422860</v>
          </cell>
          <cell r="AC170">
            <v>351.31469999999996</v>
          </cell>
          <cell r="AD170" t="str">
            <v xml:space="preserve"> </v>
          </cell>
          <cell r="AF170">
            <v>1230000</v>
          </cell>
          <cell r="AG170">
            <v>0.23200000000000001</v>
          </cell>
          <cell r="AH170">
            <v>285.36</v>
          </cell>
          <cell r="AI170">
            <v>711859.50000000023</v>
          </cell>
          <cell r="AJ170">
            <v>1.7999999999999999E-2</v>
          </cell>
          <cell r="AK170">
            <v>12.813471000000003</v>
          </cell>
          <cell r="AL170">
            <v>298.17347100000001</v>
          </cell>
          <cell r="AM170" t="str">
            <v xml:space="preserve"> </v>
          </cell>
        </row>
        <row r="171">
          <cell r="A171">
            <v>41091</v>
          </cell>
          <cell r="C171">
            <v>31</v>
          </cell>
          <cell r="E171">
            <v>3192690</v>
          </cell>
          <cell r="F171">
            <v>0.27145799999999998</v>
          </cell>
          <cell r="G171">
            <v>866.6812420199999</v>
          </cell>
          <cell r="H171">
            <v>2092866.048</v>
          </cell>
          <cell r="I171">
            <v>2.7420000000000001E-3</v>
          </cell>
          <cell r="J171">
            <v>5.738638703616</v>
          </cell>
          <cell r="K171">
            <v>872.41988072361585</v>
          </cell>
          <cell r="L171">
            <v>1.2153945354190425</v>
          </cell>
          <cell r="M171">
            <v>1060.3343556224156</v>
          </cell>
          <cell r="N171" t="str">
            <v xml:space="preserve"> </v>
          </cell>
          <cell r="P171">
            <v>3192690</v>
          </cell>
          <cell r="Q171">
            <v>0.43342200000000003</v>
          </cell>
          <cell r="R171">
            <v>1383.7820851800002</v>
          </cell>
          <cell r="S171">
            <v>2095485.4047559449</v>
          </cell>
          <cell r="T171">
            <v>4.3779999999999999E-3</v>
          </cell>
          <cell r="U171">
            <v>9.1740351020215254</v>
          </cell>
          <cell r="V171">
            <v>1392.9561202820216</v>
          </cell>
          <cell r="W171">
            <v>1.2153945354190425</v>
          </cell>
          <cell r="X171">
            <v>1692.9912566692797</v>
          </cell>
          <cell r="Y171" t="str">
            <v xml:space="preserve"> </v>
          </cell>
          <cell r="AA171">
            <v>0.14499999999999999</v>
          </cell>
          <cell r="AB171">
            <v>2503622</v>
          </cell>
          <cell r="AC171">
            <v>363.02519000000001</v>
          </cell>
          <cell r="AD171" t="str">
            <v xml:space="preserve"> </v>
          </cell>
          <cell r="AF171">
            <v>1271000</v>
          </cell>
          <cell r="AG171">
            <v>0.23200000000000001</v>
          </cell>
          <cell r="AH171">
            <v>294.87200000000001</v>
          </cell>
          <cell r="AI171">
            <v>735588.15000000014</v>
          </cell>
          <cell r="AJ171">
            <v>1.7999999999999999E-2</v>
          </cell>
          <cell r="AK171">
            <v>13.240586700000001</v>
          </cell>
          <cell r="AL171">
            <v>308.11258670000001</v>
          </cell>
          <cell r="AM171" t="str">
            <v xml:space="preserve"> </v>
          </cell>
        </row>
        <row r="172">
          <cell r="A172">
            <v>41122</v>
          </cell>
          <cell r="C172">
            <v>31</v>
          </cell>
          <cell r="E172">
            <v>3192690</v>
          </cell>
          <cell r="F172">
            <v>0.27145799999999998</v>
          </cell>
          <cell r="G172">
            <v>866.6812420199999</v>
          </cell>
          <cell r="H172">
            <v>2092866.048</v>
          </cell>
          <cell r="I172">
            <v>2.7420000000000001E-3</v>
          </cell>
          <cell r="J172">
            <v>5.738638703616</v>
          </cell>
          <cell r="K172">
            <v>872.41988072361585</v>
          </cell>
          <cell r="L172">
            <v>1.2153945354190425</v>
          </cell>
          <cell r="M172">
            <v>1060.3343556224156</v>
          </cell>
          <cell r="N172" t="str">
            <v xml:space="preserve"> </v>
          </cell>
          <cell r="P172">
            <v>3192690</v>
          </cell>
          <cell r="Q172">
            <v>0.43342200000000003</v>
          </cell>
          <cell r="R172">
            <v>1383.7820851800002</v>
          </cell>
          <cell r="S172">
            <v>2095485.4047559449</v>
          </cell>
          <cell r="T172">
            <v>4.3779999999999999E-3</v>
          </cell>
          <cell r="U172">
            <v>9.1740351020215254</v>
          </cell>
          <cell r="V172">
            <v>1392.9561202820216</v>
          </cell>
          <cell r="W172">
            <v>1.2153945354190425</v>
          </cell>
          <cell r="X172">
            <v>1692.9912566692797</v>
          </cell>
          <cell r="Y172" t="str">
            <v xml:space="preserve"> </v>
          </cell>
          <cell r="AA172">
            <v>0.14499999999999999</v>
          </cell>
          <cell r="AB172">
            <v>2503622</v>
          </cell>
          <cell r="AC172">
            <v>363.02519000000001</v>
          </cell>
          <cell r="AD172" t="str">
            <v xml:space="preserve"> </v>
          </cell>
          <cell r="AF172">
            <v>1271000</v>
          </cell>
          <cell r="AG172">
            <v>0.23200000000000001</v>
          </cell>
          <cell r="AH172">
            <v>294.87200000000001</v>
          </cell>
          <cell r="AI172">
            <v>735588.15000000014</v>
          </cell>
          <cell r="AJ172">
            <v>1.7999999999999999E-2</v>
          </cell>
          <cell r="AK172">
            <v>13.240586700000001</v>
          </cell>
          <cell r="AL172">
            <v>308.11258670000001</v>
          </cell>
          <cell r="AM172" t="str">
            <v xml:space="preserve"> </v>
          </cell>
        </row>
        <row r="173">
          <cell r="A173">
            <v>41153</v>
          </cell>
          <cell r="C173">
            <v>30</v>
          </cell>
          <cell r="E173">
            <v>3089700</v>
          </cell>
          <cell r="F173">
            <v>0.27145799999999998</v>
          </cell>
          <cell r="G173">
            <v>838.72378259999994</v>
          </cell>
          <cell r="H173">
            <v>2025354.24</v>
          </cell>
          <cell r="I173">
            <v>2.7420000000000001E-3</v>
          </cell>
          <cell r="J173">
            <v>5.5535213260800003</v>
          </cell>
          <cell r="K173">
            <v>844.27730392607998</v>
          </cell>
          <cell r="L173">
            <v>1.2153945354190425</v>
          </cell>
          <cell r="M173">
            <v>1026.1300215700796</v>
          </cell>
          <cell r="N173" t="str">
            <v xml:space="preserve"> </v>
          </cell>
          <cell r="P173">
            <v>3089700</v>
          </cell>
          <cell r="Q173">
            <v>0.43342200000000003</v>
          </cell>
          <cell r="R173">
            <v>1339.1439534000001</v>
          </cell>
          <cell r="S173">
            <v>2027889.1013767209</v>
          </cell>
          <cell r="T173">
            <v>4.3779999999999999E-3</v>
          </cell>
          <cell r="U173">
            <v>8.8780984858272838</v>
          </cell>
          <cell r="V173">
            <v>1348.0220518858273</v>
          </cell>
          <cell r="W173">
            <v>1.2153945354190425</v>
          </cell>
          <cell r="X173">
            <v>1638.3786354863994</v>
          </cell>
          <cell r="Y173" t="str">
            <v xml:space="preserve"> </v>
          </cell>
          <cell r="AA173">
            <v>0.14499999999999999</v>
          </cell>
          <cell r="AB173">
            <v>2422860</v>
          </cell>
          <cell r="AC173">
            <v>351.31469999999996</v>
          </cell>
          <cell r="AD173" t="str">
            <v xml:space="preserve"> </v>
          </cell>
          <cell r="AF173">
            <v>1230000</v>
          </cell>
          <cell r="AG173">
            <v>0.23200000000000001</v>
          </cell>
          <cell r="AH173">
            <v>285.36</v>
          </cell>
          <cell r="AI173">
            <v>711859.50000000023</v>
          </cell>
          <cell r="AJ173">
            <v>1.7999999999999999E-2</v>
          </cell>
          <cell r="AK173">
            <v>12.813471000000003</v>
          </cell>
          <cell r="AL173">
            <v>298.17347100000001</v>
          </cell>
          <cell r="AM173" t="str">
            <v xml:space="preserve"> </v>
          </cell>
        </row>
        <row r="174">
          <cell r="A174">
            <v>41183</v>
          </cell>
          <cell r="C174">
            <v>31</v>
          </cell>
          <cell r="E174">
            <v>3192690</v>
          </cell>
          <cell r="F174">
            <v>0.27145799999999998</v>
          </cell>
          <cell r="G174">
            <v>866.6812420199999</v>
          </cell>
          <cell r="H174">
            <v>2092866.048</v>
          </cell>
          <cell r="I174">
            <v>2.7420000000000001E-3</v>
          </cell>
          <cell r="J174">
            <v>5.738638703616</v>
          </cell>
          <cell r="K174">
            <v>872.41988072361585</v>
          </cell>
          <cell r="L174">
            <v>1.2153945354190425</v>
          </cell>
          <cell r="M174">
            <v>1060.3343556224156</v>
          </cell>
          <cell r="N174" t="str">
            <v xml:space="preserve"> </v>
          </cell>
          <cell r="P174">
            <v>3192690</v>
          </cell>
          <cell r="Q174">
            <v>0.43342200000000003</v>
          </cell>
          <cell r="R174">
            <v>1383.7820851800002</v>
          </cell>
          <cell r="S174">
            <v>2095485.4047559449</v>
          </cell>
          <cell r="T174">
            <v>4.3779999999999999E-3</v>
          </cell>
          <cell r="U174">
            <v>9.1740351020215254</v>
          </cell>
          <cell r="V174">
            <v>1392.9561202820216</v>
          </cell>
          <cell r="W174">
            <v>1.2153945354190425</v>
          </cell>
          <cell r="X174">
            <v>1692.9912566692797</v>
          </cell>
          <cell r="Y174" t="str">
            <v xml:space="preserve"> </v>
          </cell>
          <cell r="AA174">
            <v>0.14499999999999999</v>
          </cell>
          <cell r="AB174">
            <v>2503622</v>
          </cell>
          <cell r="AC174">
            <v>363.02519000000001</v>
          </cell>
          <cell r="AD174" t="str">
            <v xml:space="preserve"> </v>
          </cell>
          <cell r="AF174">
            <v>1271000</v>
          </cell>
          <cell r="AG174">
            <v>0.23200000000000001</v>
          </cell>
          <cell r="AH174">
            <v>294.87200000000001</v>
          </cell>
          <cell r="AI174">
            <v>735588.15000000014</v>
          </cell>
          <cell r="AJ174">
            <v>1.7999999999999999E-2</v>
          </cell>
          <cell r="AK174">
            <v>13.240586700000001</v>
          </cell>
          <cell r="AL174">
            <v>308.11258670000001</v>
          </cell>
          <cell r="AM174" t="str">
            <v xml:space="preserve"> </v>
          </cell>
        </row>
        <row r="175">
          <cell r="A175">
            <v>41214</v>
          </cell>
          <cell r="C175">
            <v>30</v>
          </cell>
          <cell r="E175">
            <v>3089700</v>
          </cell>
          <cell r="F175">
            <v>0.27145799999999998</v>
          </cell>
          <cell r="G175">
            <v>838.72378259999994</v>
          </cell>
          <cell r="H175">
            <v>2025354.24</v>
          </cell>
          <cell r="I175">
            <v>2.7420000000000001E-3</v>
          </cell>
          <cell r="J175">
            <v>5.5535213260800003</v>
          </cell>
          <cell r="K175">
            <v>844.27730392607998</v>
          </cell>
          <cell r="L175">
            <v>1.2297816418727165</v>
          </cell>
          <cell r="M175">
            <v>1038.2767290180852</v>
          </cell>
          <cell r="N175" t="str">
            <v xml:space="preserve"> </v>
          </cell>
          <cell r="P175">
            <v>3089700</v>
          </cell>
          <cell r="Q175">
            <v>0.43342200000000003</v>
          </cell>
          <cell r="R175">
            <v>1339.1439534000001</v>
          </cell>
          <cell r="S175">
            <v>2027889.1013767209</v>
          </cell>
          <cell r="T175">
            <v>4.3779999999999999E-3</v>
          </cell>
          <cell r="U175">
            <v>8.8780984858272838</v>
          </cell>
          <cell r="V175">
            <v>1348.0220518858273</v>
          </cell>
          <cell r="W175">
            <v>1.2297816418727165</v>
          </cell>
          <cell r="X175">
            <v>1657.7727722487809</v>
          </cell>
          <cell r="Y175" t="str">
            <v xml:space="preserve"> </v>
          </cell>
          <cell r="AA175">
            <v>0.14499999999999999</v>
          </cell>
          <cell r="AB175">
            <v>2422860</v>
          </cell>
          <cell r="AC175">
            <v>351.31469999999996</v>
          </cell>
          <cell r="AD175" t="str">
            <v xml:space="preserve"> </v>
          </cell>
          <cell r="AF175">
            <v>1230000</v>
          </cell>
          <cell r="AG175">
            <v>0.23200000000000001</v>
          </cell>
          <cell r="AH175">
            <v>285.36</v>
          </cell>
          <cell r="AI175">
            <v>711859.50000000023</v>
          </cell>
          <cell r="AJ175">
            <v>1.7999999999999999E-2</v>
          </cell>
          <cell r="AK175">
            <v>12.813471000000003</v>
          </cell>
          <cell r="AL175">
            <v>298.17347100000001</v>
          </cell>
          <cell r="AM175" t="str">
            <v xml:space="preserve"> </v>
          </cell>
        </row>
        <row r="176">
          <cell r="A176">
            <v>41244</v>
          </cell>
          <cell r="C176">
            <v>31</v>
          </cell>
          <cell r="E176">
            <v>3192690</v>
          </cell>
          <cell r="F176">
            <v>0.27145799999999998</v>
          </cell>
          <cell r="G176">
            <v>866.6812420199999</v>
          </cell>
          <cell r="H176">
            <v>2092866.048</v>
          </cell>
          <cell r="I176">
            <v>2.7420000000000001E-3</v>
          </cell>
          <cell r="J176">
            <v>5.738638703616</v>
          </cell>
          <cell r="K176">
            <v>872.41988072361585</v>
          </cell>
          <cell r="L176">
            <v>1.2297816418727165</v>
          </cell>
          <cell r="M176">
            <v>1072.8859533186878</v>
          </cell>
          <cell r="N176">
            <v>12543.484568299249</v>
          </cell>
          <cell r="P176">
            <v>3192690</v>
          </cell>
          <cell r="Q176">
            <v>0.43342200000000003</v>
          </cell>
          <cell r="R176">
            <v>1383.7820851800002</v>
          </cell>
          <cell r="S176">
            <v>2095485.4047559449</v>
          </cell>
          <cell r="T176">
            <v>4.3779999999999999E-3</v>
          </cell>
          <cell r="U176">
            <v>9.1740351020215254</v>
          </cell>
          <cell r="V176">
            <v>1392.9561202820216</v>
          </cell>
          <cell r="W176">
            <v>1.2297816418727165</v>
          </cell>
          <cell r="X176">
            <v>1713.0318646570738</v>
          </cell>
          <cell r="Y176">
            <v>20027.654097684248</v>
          </cell>
          <cell r="AA176">
            <v>0.14499999999999999</v>
          </cell>
          <cell r="AB176">
            <v>2503622</v>
          </cell>
          <cell r="AC176">
            <v>363.02519000000001</v>
          </cell>
          <cell r="AD176">
            <v>4286.0393399999994</v>
          </cell>
          <cell r="AF176">
            <v>1271000</v>
          </cell>
          <cell r="AG176">
            <v>0.23200000000000001</v>
          </cell>
          <cell r="AH176">
            <v>294.87200000000001</v>
          </cell>
          <cell r="AI176">
            <v>735588.15000000014</v>
          </cell>
          <cell r="AJ176">
            <v>1.7999999999999999E-2</v>
          </cell>
          <cell r="AK176">
            <v>13.240586700000001</v>
          </cell>
          <cell r="AL176">
            <v>308.11258670000001</v>
          </cell>
          <cell r="AM176">
            <v>3637.7163462000003</v>
          </cell>
        </row>
        <row r="177">
          <cell r="A177">
            <v>41275</v>
          </cell>
          <cell r="C177">
            <v>31</v>
          </cell>
          <cell r="E177">
            <v>3192690</v>
          </cell>
          <cell r="F177">
            <v>0.27145799999999998</v>
          </cell>
          <cell r="G177">
            <v>866.6812420199999</v>
          </cell>
          <cell r="H177">
            <v>2092866.048</v>
          </cell>
          <cell r="I177">
            <v>2.7420000000000001E-3</v>
          </cell>
          <cell r="J177">
            <v>5.738638703616</v>
          </cell>
          <cell r="K177">
            <v>872.41988072361585</v>
          </cell>
          <cell r="L177">
            <v>1.2297816418727165</v>
          </cell>
          <cell r="M177">
            <v>1072.8859533186878</v>
          </cell>
          <cell r="N177" t="str">
            <v xml:space="preserve"> </v>
          </cell>
          <cell r="P177">
            <v>3192690</v>
          </cell>
          <cell r="Q177">
            <v>0.43342200000000003</v>
          </cell>
          <cell r="R177">
            <v>1383.7820851800002</v>
          </cell>
          <cell r="S177">
            <v>2095485.4047559449</v>
          </cell>
          <cell r="T177">
            <v>4.3779999999999999E-3</v>
          </cell>
          <cell r="U177">
            <v>9.1740351020215254</v>
          </cell>
          <cell r="V177">
            <v>1392.9561202820216</v>
          </cell>
          <cell r="W177">
            <v>1.2297816418727165</v>
          </cell>
          <cell r="X177">
            <v>1713.0318646570738</v>
          </cell>
          <cell r="Y177" t="str">
            <v xml:space="preserve"> </v>
          </cell>
          <cell r="AA177">
            <v>0.14499999999999999</v>
          </cell>
          <cell r="AB177">
            <v>2503622</v>
          </cell>
          <cell r="AC177">
            <v>363.02519000000001</v>
          </cell>
          <cell r="AD177" t="str">
            <v xml:space="preserve"> </v>
          </cell>
          <cell r="AF177">
            <v>1271000</v>
          </cell>
          <cell r="AG177">
            <v>0.23200000000000001</v>
          </cell>
          <cell r="AH177">
            <v>294.87200000000001</v>
          </cell>
          <cell r="AI177">
            <v>735588.15000000014</v>
          </cell>
          <cell r="AJ177">
            <v>1.7999999999999999E-2</v>
          </cell>
          <cell r="AK177">
            <v>13.240586700000001</v>
          </cell>
          <cell r="AL177">
            <v>308.11258670000001</v>
          </cell>
          <cell r="AM177" t="str">
            <v xml:space="preserve"> </v>
          </cell>
        </row>
        <row r="178">
          <cell r="A178">
            <v>41306</v>
          </cell>
          <cell r="C178">
            <v>28</v>
          </cell>
          <cell r="E178">
            <v>2883720</v>
          </cell>
          <cell r="F178">
            <v>0.27145799999999998</v>
          </cell>
          <cell r="G178">
            <v>782.80886376000001</v>
          </cell>
          <cell r="H178">
            <v>1890330.6240000003</v>
          </cell>
          <cell r="I178">
            <v>2.7420000000000001E-3</v>
          </cell>
          <cell r="J178">
            <v>5.1832865710080016</v>
          </cell>
          <cell r="K178">
            <v>787.99215033100802</v>
          </cell>
          <cell r="L178">
            <v>1.2297816418727165</v>
          </cell>
          <cell r="M178">
            <v>969.05828041687948</v>
          </cell>
          <cell r="N178" t="str">
            <v xml:space="preserve"> </v>
          </cell>
          <cell r="P178">
            <v>2883720</v>
          </cell>
          <cell r="Q178">
            <v>0.43342200000000003</v>
          </cell>
          <cell r="R178">
            <v>1249.8676898400001</v>
          </cell>
          <cell r="S178">
            <v>1892696.4946182731</v>
          </cell>
          <cell r="T178">
            <v>4.3779999999999999E-3</v>
          </cell>
          <cell r="U178">
            <v>8.2862252534387988</v>
          </cell>
          <cell r="V178">
            <v>1258.1539150934389</v>
          </cell>
          <cell r="W178">
            <v>1.2297816418727165</v>
          </cell>
          <cell r="X178">
            <v>1547.2545874321956</v>
          </cell>
          <cell r="Y178" t="str">
            <v xml:space="preserve"> </v>
          </cell>
          <cell r="AA178">
            <v>0.14499999999999999</v>
          </cell>
          <cell r="AB178">
            <v>2261336</v>
          </cell>
          <cell r="AC178">
            <v>327.89371999999997</v>
          </cell>
          <cell r="AD178" t="str">
            <v xml:space="preserve"> </v>
          </cell>
          <cell r="AF178">
            <v>1148000</v>
          </cell>
          <cell r="AG178">
            <v>0.23200000000000001</v>
          </cell>
          <cell r="AH178">
            <v>266.33600000000001</v>
          </cell>
          <cell r="AI178">
            <v>664402.20000000019</v>
          </cell>
          <cell r="AJ178">
            <v>1.7999999999999999E-2</v>
          </cell>
          <cell r="AK178">
            <v>11.959239600000002</v>
          </cell>
          <cell r="AL178">
            <v>278.2952396</v>
          </cell>
          <cell r="AM178" t="str">
            <v xml:space="preserve"> </v>
          </cell>
        </row>
        <row r="179">
          <cell r="A179">
            <v>41334</v>
          </cell>
          <cell r="C179">
            <v>31</v>
          </cell>
          <cell r="E179">
            <v>3192690</v>
          </cell>
          <cell r="F179">
            <v>0.27145799999999998</v>
          </cell>
          <cell r="G179">
            <v>866.6812420199999</v>
          </cell>
          <cell r="H179">
            <v>2092866.048</v>
          </cell>
          <cell r="I179">
            <v>2.7420000000000001E-3</v>
          </cell>
          <cell r="J179">
            <v>5.738638703616</v>
          </cell>
          <cell r="K179">
            <v>872.41988072361585</v>
          </cell>
          <cell r="L179">
            <v>1.2297816418727165</v>
          </cell>
          <cell r="M179">
            <v>1072.8859533186878</v>
          </cell>
          <cell r="N179" t="str">
            <v xml:space="preserve"> </v>
          </cell>
          <cell r="P179">
            <v>3192690</v>
          </cell>
          <cell r="Q179">
            <v>0.43342200000000003</v>
          </cell>
          <cell r="R179">
            <v>1383.7820851800002</v>
          </cell>
          <cell r="S179">
            <v>2095485.4047559449</v>
          </cell>
          <cell r="T179">
            <v>4.3779999999999999E-3</v>
          </cell>
          <cell r="U179">
            <v>9.1740351020215254</v>
          </cell>
          <cell r="V179">
            <v>1392.9561202820216</v>
          </cell>
          <cell r="W179">
            <v>1.2297816418727165</v>
          </cell>
          <cell r="X179">
            <v>1713.0318646570738</v>
          </cell>
          <cell r="Y179" t="str">
            <v xml:space="preserve"> </v>
          </cell>
          <cell r="AA179">
            <v>0.14499999999999999</v>
          </cell>
          <cell r="AB179">
            <v>2503622</v>
          </cell>
          <cell r="AC179">
            <v>363.02519000000001</v>
          </cell>
          <cell r="AD179" t="str">
            <v xml:space="preserve"> </v>
          </cell>
          <cell r="AF179">
            <v>1271000</v>
          </cell>
          <cell r="AG179">
            <v>0.23200000000000001</v>
          </cell>
          <cell r="AH179">
            <v>294.87200000000001</v>
          </cell>
          <cell r="AI179">
            <v>735588.15000000014</v>
          </cell>
          <cell r="AJ179">
            <v>1.7999999999999999E-2</v>
          </cell>
          <cell r="AK179">
            <v>13.240586700000001</v>
          </cell>
          <cell r="AL179">
            <v>308.11258670000001</v>
          </cell>
          <cell r="AM179" t="str">
            <v xml:space="preserve"> </v>
          </cell>
        </row>
        <row r="180">
          <cell r="A180">
            <v>41365</v>
          </cell>
          <cell r="C180">
            <v>30</v>
          </cell>
          <cell r="E180">
            <v>3089700</v>
          </cell>
          <cell r="F180">
            <v>0.27145799999999998</v>
          </cell>
          <cell r="G180">
            <v>838.72378259999994</v>
          </cell>
          <cell r="H180">
            <v>2025354.24</v>
          </cell>
          <cell r="I180">
            <v>2.7420000000000001E-3</v>
          </cell>
          <cell r="J180">
            <v>5.5535213260800003</v>
          </cell>
          <cell r="K180">
            <v>844.27730392607998</v>
          </cell>
          <cell r="L180">
            <v>1.2297816418727165</v>
          </cell>
          <cell r="M180">
            <v>1038.2767290180852</v>
          </cell>
          <cell r="N180" t="str">
            <v xml:space="preserve"> </v>
          </cell>
          <cell r="P180">
            <v>3089700</v>
          </cell>
          <cell r="Q180">
            <v>0.43342200000000003</v>
          </cell>
          <cell r="R180">
            <v>1339.1439534000001</v>
          </cell>
          <cell r="S180">
            <v>2027889.1013767209</v>
          </cell>
          <cell r="T180">
            <v>4.3779999999999999E-3</v>
          </cell>
          <cell r="U180">
            <v>8.8780984858272838</v>
          </cell>
          <cell r="V180">
            <v>1348.0220518858273</v>
          </cell>
          <cell r="W180">
            <v>1.2297816418727165</v>
          </cell>
          <cell r="X180">
            <v>1657.7727722487809</v>
          </cell>
          <cell r="Y180" t="str">
            <v xml:space="preserve"> </v>
          </cell>
          <cell r="AA180">
            <v>0.14499999999999999</v>
          </cell>
          <cell r="AB180">
            <v>2422860</v>
          </cell>
          <cell r="AC180">
            <v>351.31469999999996</v>
          </cell>
          <cell r="AD180" t="str">
            <v xml:space="preserve"> </v>
          </cell>
          <cell r="AF180">
            <v>1230000</v>
          </cell>
          <cell r="AG180">
            <v>0.23200000000000001</v>
          </cell>
          <cell r="AH180">
            <v>285.36</v>
          </cell>
          <cell r="AI180">
            <v>711859.50000000023</v>
          </cell>
          <cell r="AJ180">
            <v>1.7999999999999999E-2</v>
          </cell>
          <cell r="AK180">
            <v>12.813471000000003</v>
          </cell>
          <cell r="AL180">
            <v>298.17347100000001</v>
          </cell>
          <cell r="AM180" t="str">
            <v xml:space="preserve"> </v>
          </cell>
        </row>
        <row r="181">
          <cell r="A181">
            <v>41395</v>
          </cell>
          <cell r="C181">
            <v>31</v>
          </cell>
          <cell r="E181">
            <v>3192690</v>
          </cell>
          <cell r="F181">
            <v>0.27145799999999998</v>
          </cell>
          <cell r="G181">
            <v>866.6812420199999</v>
          </cell>
          <cell r="H181">
            <v>2092866.048</v>
          </cell>
          <cell r="I181">
            <v>2.7420000000000001E-3</v>
          </cell>
          <cell r="J181">
            <v>5.738638703616</v>
          </cell>
          <cell r="K181">
            <v>872.41988072361585</v>
          </cell>
          <cell r="L181">
            <v>1.2297816418727165</v>
          </cell>
          <cell r="M181">
            <v>1072.8859533186878</v>
          </cell>
          <cell r="N181" t="str">
            <v xml:space="preserve"> </v>
          </cell>
          <cell r="P181">
            <v>3192690</v>
          </cell>
          <cell r="Q181">
            <v>0.43342200000000003</v>
          </cell>
          <cell r="R181">
            <v>1383.7820851800002</v>
          </cell>
          <cell r="S181">
            <v>2095485.4047559449</v>
          </cell>
          <cell r="T181">
            <v>4.3779999999999999E-3</v>
          </cell>
          <cell r="U181">
            <v>9.1740351020215254</v>
          </cell>
          <cell r="V181">
            <v>1392.9561202820216</v>
          </cell>
          <cell r="W181">
            <v>1.2297816418727165</v>
          </cell>
          <cell r="X181">
            <v>1713.0318646570738</v>
          </cell>
          <cell r="Y181" t="str">
            <v xml:space="preserve"> </v>
          </cell>
          <cell r="AA181">
            <v>0.14499999999999999</v>
          </cell>
          <cell r="AB181">
            <v>2503622</v>
          </cell>
          <cell r="AC181">
            <v>363.02519000000001</v>
          </cell>
          <cell r="AD181" t="str">
            <v xml:space="preserve"> </v>
          </cell>
          <cell r="AF181">
            <v>1271000</v>
          </cell>
          <cell r="AG181">
            <v>0.23200000000000001</v>
          </cell>
          <cell r="AH181">
            <v>294.87200000000001</v>
          </cell>
          <cell r="AI181">
            <v>735588.15000000014</v>
          </cell>
          <cell r="AJ181">
            <v>1.7999999999999999E-2</v>
          </cell>
          <cell r="AK181">
            <v>13.240586700000001</v>
          </cell>
          <cell r="AL181">
            <v>308.11258670000001</v>
          </cell>
          <cell r="AM181" t="str">
            <v xml:space="preserve"> </v>
          </cell>
        </row>
        <row r="182">
          <cell r="A182">
            <v>41426</v>
          </cell>
          <cell r="C182">
            <v>30</v>
          </cell>
          <cell r="E182">
            <v>3089700</v>
          </cell>
          <cell r="F182">
            <v>0.27145799999999998</v>
          </cell>
          <cell r="G182">
            <v>838.72378259999994</v>
          </cell>
          <cell r="H182">
            <v>2025354.24</v>
          </cell>
          <cell r="I182">
            <v>2.7420000000000001E-3</v>
          </cell>
          <cell r="J182">
            <v>5.5535213260800003</v>
          </cell>
          <cell r="K182">
            <v>844.27730392607998</v>
          </cell>
          <cell r="L182">
            <v>1.2297816418727165</v>
          </cell>
          <cell r="M182">
            <v>1038.2767290180852</v>
          </cell>
          <cell r="N182" t="str">
            <v xml:space="preserve"> </v>
          </cell>
          <cell r="P182">
            <v>3089700</v>
          </cell>
          <cell r="Q182">
            <v>0.43342200000000003</v>
          </cell>
          <cell r="R182">
            <v>1339.1439534000001</v>
          </cell>
          <cell r="S182">
            <v>2027889.1013767209</v>
          </cell>
          <cell r="T182">
            <v>4.3779999999999999E-3</v>
          </cell>
          <cell r="U182">
            <v>8.8780984858272838</v>
          </cell>
          <cell r="V182">
            <v>1348.0220518858273</v>
          </cell>
          <cell r="W182">
            <v>1.2297816418727165</v>
          </cell>
          <cell r="X182">
            <v>1657.7727722487809</v>
          </cell>
          <cell r="Y182" t="str">
            <v xml:space="preserve"> </v>
          </cell>
          <cell r="AA182">
            <v>0.14499999999999999</v>
          </cell>
          <cell r="AB182">
            <v>2422860</v>
          </cell>
          <cell r="AC182">
            <v>351.31469999999996</v>
          </cell>
          <cell r="AD182" t="str">
            <v xml:space="preserve"> </v>
          </cell>
          <cell r="AF182">
            <v>1230000</v>
          </cell>
          <cell r="AG182">
            <v>0.23200000000000001</v>
          </cell>
          <cell r="AH182">
            <v>285.36</v>
          </cell>
          <cell r="AI182">
            <v>711859.50000000023</v>
          </cell>
          <cell r="AJ182">
            <v>1.7999999999999999E-2</v>
          </cell>
          <cell r="AK182">
            <v>12.813471000000003</v>
          </cell>
          <cell r="AL182">
            <v>298.17347100000001</v>
          </cell>
          <cell r="AM182" t="str">
            <v xml:space="preserve"> </v>
          </cell>
        </row>
        <row r="183">
          <cell r="A183">
            <v>41456</v>
          </cell>
          <cell r="C183">
            <v>31</v>
          </cell>
          <cell r="E183">
            <v>3192690</v>
          </cell>
          <cell r="F183">
            <v>0.27145799999999998</v>
          </cell>
          <cell r="G183">
            <v>866.6812420199999</v>
          </cell>
          <cell r="H183">
            <v>2092866.048</v>
          </cell>
          <cell r="I183">
            <v>2.7420000000000001E-3</v>
          </cell>
          <cell r="J183">
            <v>5.738638703616</v>
          </cell>
          <cell r="K183">
            <v>872.41988072361585</v>
          </cell>
          <cell r="L183">
            <v>1.2297816418727165</v>
          </cell>
          <cell r="M183">
            <v>1072.8859533186878</v>
          </cell>
          <cell r="N183" t="str">
            <v xml:space="preserve"> </v>
          </cell>
          <cell r="P183">
            <v>3192690</v>
          </cell>
          <cell r="Q183">
            <v>0.43342200000000003</v>
          </cell>
          <cell r="R183">
            <v>1383.7820851800002</v>
          </cell>
          <cell r="S183">
            <v>2095485.4047559449</v>
          </cell>
          <cell r="T183">
            <v>4.3779999999999999E-3</v>
          </cell>
          <cell r="U183">
            <v>9.1740351020215254</v>
          </cell>
          <cell r="V183">
            <v>1392.9561202820216</v>
          </cell>
          <cell r="W183">
            <v>1.2297816418727165</v>
          </cell>
          <cell r="X183">
            <v>1713.0318646570738</v>
          </cell>
          <cell r="Y183" t="str">
            <v xml:space="preserve"> </v>
          </cell>
          <cell r="AA183">
            <v>0.14499999999999999</v>
          </cell>
          <cell r="AB183">
            <v>2503622</v>
          </cell>
          <cell r="AC183">
            <v>363.02519000000001</v>
          </cell>
          <cell r="AD183" t="str">
            <v xml:space="preserve"> </v>
          </cell>
          <cell r="AF183">
            <v>1271000</v>
          </cell>
          <cell r="AG183">
            <v>0.23200000000000001</v>
          </cell>
          <cell r="AH183">
            <v>294.87200000000001</v>
          </cell>
          <cell r="AI183">
            <v>735588.15000000014</v>
          </cell>
          <cell r="AJ183">
            <v>1.7999999999999999E-2</v>
          </cell>
          <cell r="AK183">
            <v>13.240586700000001</v>
          </cell>
          <cell r="AL183">
            <v>308.11258670000001</v>
          </cell>
          <cell r="AM183" t="str">
            <v xml:space="preserve"> </v>
          </cell>
        </row>
        <row r="184">
          <cell r="A184">
            <v>41487</v>
          </cell>
          <cell r="C184">
            <v>31</v>
          </cell>
          <cell r="E184">
            <v>3192690</v>
          </cell>
          <cell r="F184">
            <v>0.27145799999999998</v>
          </cell>
          <cell r="G184">
            <v>866.6812420199999</v>
          </cell>
          <cell r="H184">
            <v>2092866.048</v>
          </cell>
          <cell r="I184">
            <v>2.7420000000000001E-3</v>
          </cell>
          <cell r="J184">
            <v>5.738638703616</v>
          </cell>
          <cell r="K184">
            <v>872.41988072361585</v>
          </cell>
          <cell r="L184">
            <v>1.2297816418727165</v>
          </cell>
          <cell r="M184">
            <v>1072.8859533186878</v>
          </cell>
          <cell r="N184" t="str">
            <v xml:space="preserve"> </v>
          </cell>
          <cell r="P184">
            <v>3192690</v>
          </cell>
          <cell r="Q184">
            <v>0.43342200000000003</v>
          </cell>
          <cell r="R184">
            <v>1383.7820851800002</v>
          </cell>
          <cell r="S184">
            <v>2095485.4047559449</v>
          </cell>
          <cell r="T184">
            <v>4.3779999999999999E-3</v>
          </cell>
          <cell r="U184">
            <v>9.1740351020215254</v>
          </cell>
          <cell r="V184">
            <v>1392.9561202820216</v>
          </cell>
          <cell r="W184">
            <v>1.2297816418727165</v>
          </cell>
          <cell r="X184">
            <v>1713.0318646570738</v>
          </cell>
          <cell r="Y184" t="str">
            <v xml:space="preserve"> </v>
          </cell>
          <cell r="AA184">
            <v>0.14499999999999999</v>
          </cell>
          <cell r="AB184">
            <v>2503622</v>
          </cell>
          <cell r="AC184">
            <v>363.02519000000001</v>
          </cell>
          <cell r="AD184" t="str">
            <v xml:space="preserve"> </v>
          </cell>
          <cell r="AF184">
            <v>1271000</v>
          </cell>
          <cell r="AG184">
            <v>0.23200000000000001</v>
          </cell>
          <cell r="AH184">
            <v>294.87200000000001</v>
          </cell>
          <cell r="AI184">
            <v>735588.15000000014</v>
          </cell>
          <cell r="AJ184">
            <v>1.7999999999999999E-2</v>
          </cell>
          <cell r="AK184">
            <v>13.240586700000001</v>
          </cell>
          <cell r="AL184">
            <v>308.11258670000001</v>
          </cell>
          <cell r="AM184" t="str">
            <v xml:space="preserve"> </v>
          </cell>
        </row>
        <row r="185">
          <cell r="A185">
            <v>41518</v>
          </cell>
          <cell r="C185">
            <v>30</v>
          </cell>
          <cell r="E185">
            <v>3089700</v>
          </cell>
          <cell r="F185">
            <v>0.27145799999999998</v>
          </cell>
          <cell r="G185">
            <v>838.72378259999994</v>
          </cell>
          <cell r="H185">
            <v>2025354.24</v>
          </cell>
          <cell r="I185">
            <v>2.7420000000000001E-3</v>
          </cell>
          <cell r="J185">
            <v>5.5535213260800003</v>
          </cell>
          <cell r="K185">
            <v>844.27730392607998</v>
          </cell>
          <cell r="L185">
            <v>1.2297816418727165</v>
          </cell>
          <cell r="M185">
            <v>1038.2767290180852</v>
          </cell>
          <cell r="N185" t="str">
            <v xml:space="preserve"> </v>
          </cell>
          <cell r="P185">
            <v>3089700</v>
          </cell>
          <cell r="Q185">
            <v>0.43342200000000003</v>
          </cell>
          <cell r="R185">
            <v>1339.1439534000001</v>
          </cell>
          <cell r="S185">
            <v>2027889.1013767209</v>
          </cell>
          <cell r="T185">
            <v>4.3779999999999999E-3</v>
          </cell>
          <cell r="U185">
            <v>8.8780984858272838</v>
          </cell>
          <cell r="V185">
            <v>1348.0220518858273</v>
          </cell>
          <cell r="W185">
            <v>1.2297816418727165</v>
          </cell>
          <cell r="X185">
            <v>1657.7727722487809</v>
          </cell>
          <cell r="Y185" t="str">
            <v xml:space="preserve"> </v>
          </cell>
          <cell r="AA185">
            <v>0.14499999999999999</v>
          </cell>
          <cell r="AB185">
            <v>2422860</v>
          </cell>
          <cell r="AC185">
            <v>351.31469999999996</v>
          </cell>
          <cell r="AD185" t="str">
            <v xml:space="preserve"> </v>
          </cell>
          <cell r="AF185">
            <v>1230000</v>
          </cell>
          <cell r="AG185">
            <v>0.23200000000000001</v>
          </cell>
          <cell r="AH185">
            <v>285.36</v>
          </cell>
          <cell r="AI185">
            <v>711859.50000000023</v>
          </cell>
          <cell r="AJ185">
            <v>1.7999999999999999E-2</v>
          </cell>
          <cell r="AK185">
            <v>12.813471000000003</v>
          </cell>
          <cell r="AL185">
            <v>298.17347100000001</v>
          </cell>
          <cell r="AM185" t="str">
            <v xml:space="preserve"> </v>
          </cell>
        </row>
        <row r="186">
          <cell r="A186">
            <v>41548</v>
          </cell>
          <cell r="C186">
            <v>31</v>
          </cell>
          <cell r="E186">
            <v>3192690</v>
          </cell>
          <cell r="F186">
            <v>0.27145799999999998</v>
          </cell>
          <cell r="G186">
            <v>866.6812420199999</v>
          </cell>
          <cell r="H186">
            <v>2092866.048</v>
          </cell>
          <cell r="I186">
            <v>2.7420000000000001E-3</v>
          </cell>
          <cell r="J186">
            <v>5.738638703616</v>
          </cell>
          <cell r="K186">
            <v>872.41988072361585</v>
          </cell>
          <cell r="L186">
            <v>1.2297816418727165</v>
          </cell>
          <cell r="M186">
            <v>1072.8859533186878</v>
          </cell>
          <cell r="N186" t="str">
            <v xml:space="preserve"> </v>
          </cell>
          <cell r="P186">
            <v>3192690</v>
          </cell>
          <cell r="Q186">
            <v>0.43342200000000003</v>
          </cell>
          <cell r="R186">
            <v>1383.7820851800002</v>
          </cell>
          <cell r="S186">
            <v>2095485.4047559449</v>
          </cell>
          <cell r="T186">
            <v>4.3779999999999999E-3</v>
          </cell>
          <cell r="U186">
            <v>9.1740351020215254</v>
          </cell>
          <cell r="V186">
            <v>1392.9561202820216</v>
          </cell>
          <cell r="W186">
            <v>1.2297816418727165</v>
          </cell>
          <cell r="X186">
            <v>1713.0318646570738</v>
          </cell>
          <cell r="Y186" t="str">
            <v xml:space="preserve"> </v>
          </cell>
          <cell r="AA186">
            <v>0.14499999999999999</v>
          </cell>
          <cell r="AB186">
            <v>2503622</v>
          </cell>
          <cell r="AC186">
            <v>363.02519000000001</v>
          </cell>
          <cell r="AD186" t="str">
            <v xml:space="preserve"> </v>
          </cell>
          <cell r="AF186">
            <v>1271000</v>
          </cell>
          <cell r="AG186">
            <v>0.23200000000000001</v>
          </cell>
          <cell r="AH186">
            <v>294.87200000000001</v>
          </cell>
          <cell r="AI186">
            <v>735588.15000000014</v>
          </cell>
          <cell r="AJ186">
            <v>1.7999999999999999E-2</v>
          </cell>
          <cell r="AK186">
            <v>13.240586700000001</v>
          </cell>
          <cell r="AL186">
            <v>308.11258670000001</v>
          </cell>
          <cell r="AM186" t="str">
            <v xml:space="preserve"> </v>
          </cell>
        </row>
        <row r="187">
          <cell r="A187">
            <v>41579</v>
          </cell>
          <cell r="C187">
            <v>30</v>
          </cell>
          <cell r="E187">
            <v>3089700</v>
          </cell>
          <cell r="F187">
            <v>0.27145799999999998</v>
          </cell>
          <cell r="G187">
            <v>838.72378259999994</v>
          </cell>
          <cell r="H187">
            <v>2025354.24</v>
          </cell>
          <cell r="I187">
            <v>2.7420000000000001E-3</v>
          </cell>
          <cell r="J187">
            <v>5.5535213260800003</v>
          </cell>
          <cell r="K187">
            <v>844.27730392607998</v>
          </cell>
          <cell r="L187">
            <v>1.2450219492637715</v>
          </cell>
          <cell r="M187">
            <v>1051.1437746532097</v>
          </cell>
          <cell r="N187" t="str">
            <v xml:space="preserve"> </v>
          </cell>
          <cell r="P187">
            <v>3089700</v>
          </cell>
          <cell r="Q187">
            <v>0.43342200000000003</v>
          </cell>
          <cell r="R187">
            <v>1339.1439534000001</v>
          </cell>
          <cell r="S187">
            <v>2027889.1013767209</v>
          </cell>
          <cell r="T187">
            <v>4.3779999999999999E-3</v>
          </cell>
          <cell r="U187">
            <v>8.8780984858272838</v>
          </cell>
          <cell r="V187">
            <v>1348.0220518858273</v>
          </cell>
          <cell r="W187">
            <v>1.2450219492637715</v>
          </cell>
          <cell r="X187">
            <v>1678.3170426894417</v>
          </cell>
          <cell r="Y187" t="str">
            <v xml:space="preserve"> </v>
          </cell>
          <cell r="AA187">
            <v>0.14499999999999999</v>
          </cell>
          <cell r="AB187">
            <v>2422860</v>
          </cell>
          <cell r="AC187">
            <v>351.31469999999996</v>
          </cell>
          <cell r="AD187" t="str">
            <v xml:space="preserve"> </v>
          </cell>
          <cell r="AF187">
            <v>1230000</v>
          </cell>
          <cell r="AG187">
            <v>0.23200000000000001</v>
          </cell>
          <cell r="AH187">
            <v>285.36</v>
          </cell>
          <cell r="AI187">
            <v>711859.50000000023</v>
          </cell>
          <cell r="AJ187">
            <v>1.7999999999999999E-2</v>
          </cell>
          <cell r="AK187">
            <v>12.813471000000003</v>
          </cell>
          <cell r="AL187">
            <v>298.17347100000001</v>
          </cell>
          <cell r="AM187" t="str">
            <v xml:space="preserve"> </v>
          </cell>
        </row>
        <row r="188">
          <cell r="A188">
            <v>41609</v>
          </cell>
          <cell r="C188">
            <v>31</v>
          </cell>
          <cell r="E188">
            <v>3192690</v>
          </cell>
          <cell r="F188">
            <v>0.27145799999999998</v>
          </cell>
          <cell r="G188">
            <v>866.6812420199999</v>
          </cell>
          <cell r="H188">
            <v>2092866.048</v>
          </cell>
          <cell r="I188">
            <v>2.7420000000000001E-3</v>
          </cell>
          <cell r="J188">
            <v>5.738638703616</v>
          </cell>
          <cell r="K188">
            <v>872.41988072361585</v>
          </cell>
          <cell r="L188">
            <v>1.2450219492637715</v>
          </cell>
          <cell r="M188">
            <v>1086.1819004749832</v>
          </cell>
          <cell r="N188">
            <v>12658.529862511456</v>
          </cell>
          <cell r="P188">
            <v>3192690</v>
          </cell>
          <cell r="Q188">
            <v>0.43342200000000003</v>
          </cell>
          <cell r="R188">
            <v>1383.7820851800002</v>
          </cell>
          <cell r="S188">
            <v>2095485.4047559449</v>
          </cell>
          <cell r="T188">
            <v>4.3779999999999999E-3</v>
          </cell>
          <cell r="U188">
            <v>9.1740351020215254</v>
          </cell>
          <cell r="V188">
            <v>1392.9561202820216</v>
          </cell>
          <cell r="W188">
            <v>1.2450219492637715</v>
          </cell>
          <cell r="X188">
            <v>1734.2609441124232</v>
          </cell>
          <cell r="Y188">
            <v>20211.342078922848</v>
          </cell>
          <cell r="AA188">
            <v>0.14499999999999999</v>
          </cell>
          <cell r="AB188">
            <v>2503622</v>
          </cell>
          <cell r="AC188">
            <v>363.02519000000001</v>
          </cell>
          <cell r="AD188">
            <v>4274.328849999999</v>
          </cell>
          <cell r="AF188">
            <v>1271000</v>
          </cell>
          <cell r="AG188">
            <v>0.23200000000000001</v>
          </cell>
          <cell r="AH188">
            <v>294.87200000000001</v>
          </cell>
          <cell r="AI188">
            <v>735588.15000000014</v>
          </cell>
          <cell r="AJ188">
            <v>1.7999999999999999E-2</v>
          </cell>
          <cell r="AK188">
            <v>13.240586700000001</v>
          </cell>
          <cell r="AL188">
            <v>308.11258670000001</v>
          </cell>
          <cell r="AM188">
            <v>3627.7772305000003</v>
          </cell>
        </row>
        <row r="189">
          <cell r="A189">
            <v>41640</v>
          </cell>
          <cell r="C189">
            <v>31</v>
          </cell>
          <cell r="E189">
            <v>3192690</v>
          </cell>
          <cell r="F189">
            <v>0.27145799999999998</v>
          </cell>
          <cell r="G189">
            <v>866.6812420199999</v>
          </cell>
          <cell r="H189">
            <v>2092866.048</v>
          </cell>
          <cell r="I189">
            <v>2.7420000000000001E-3</v>
          </cell>
          <cell r="J189">
            <v>5.738638703616</v>
          </cell>
          <cell r="K189">
            <v>872.41988072361585</v>
          </cell>
          <cell r="L189">
            <v>1.2450219492637715</v>
          </cell>
          <cell r="M189">
            <v>1086.1819004749832</v>
          </cell>
          <cell r="N189" t="str">
            <v xml:space="preserve"> </v>
          </cell>
          <cell r="P189">
            <v>3192690</v>
          </cell>
          <cell r="Q189">
            <v>0.43342200000000003</v>
          </cell>
          <cell r="R189">
            <v>1383.7820851800002</v>
          </cell>
          <cell r="S189">
            <v>2095485.4047559449</v>
          </cell>
          <cell r="T189">
            <v>4.3779999999999999E-3</v>
          </cell>
          <cell r="U189">
            <v>9.1740351020215254</v>
          </cell>
          <cell r="V189">
            <v>1392.9561202820216</v>
          </cell>
          <cell r="W189">
            <v>1.2450219492637715</v>
          </cell>
          <cell r="X189">
            <v>1734.2609441124232</v>
          </cell>
          <cell r="Y189" t="str">
            <v xml:space="preserve"> </v>
          </cell>
          <cell r="AA189">
            <v>0.14499999999999999</v>
          </cell>
          <cell r="AB189">
            <v>2503622</v>
          </cell>
          <cell r="AC189">
            <v>363.02519000000001</v>
          </cell>
          <cell r="AD189" t="str">
            <v xml:space="preserve"> </v>
          </cell>
          <cell r="AF189">
            <v>1271000</v>
          </cell>
          <cell r="AG189">
            <v>0.23200000000000001</v>
          </cell>
          <cell r="AH189">
            <v>294.87200000000001</v>
          </cell>
          <cell r="AI189">
            <v>735588.15000000014</v>
          </cell>
          <cell r="AJ189">
            <v>1.7999999999999999E-2</v>
          </cell>
          <cell r="AK189">
            <v>13.240586700000001</v>
          </cell>
          <cell r="AL189">
            <v>308.11258670000001</v>
          </cell>
          <cell r="AM189" t="str">
            <v xml:space="preserve"> </v>
          </cell>
        </row>
        <row r="190">
          <cell r="A190">
            <v>41671</v>
          </cell>
          <cell r="C190">
            <v>28</v>
          </cell>
          <cell r="E190">
            <v>2883720</v>
          </cell>
          <cell r="F190">
            <v>0.27145799999999998</v>
          </cell>
          <cell r="G190">
            <v>782.80886376000001</v>
          </cell>
          <cell r="H190">
            <v>1890330.6240000003</v>
          </cell>
          <cell r="I190">
            <v>2.7420000000000001E-3</v>
          </cell>
          <cell r="J190">
            <v>5.1832865710080016</v>
          </cell>
          <cell r="K190">
            <v>787.99215033100802</v>
          </cell>
          <cell r="L190">
            <v>1.2450219492637715</v>
          </cell>
          <cell r="M190">
            <v>981.06752300966252</v>
          </cell>
          <cell r="N190" t="str">
            <v xml:space="preserve"> </v>
          </cell>
          <cell r="P190">
            <v>2883720</v>
          </cell>
          <cell r="Q190">
            <v>0.43342200000000003</v>
          </cell>
          <cell r="R190">
            <v>1249.8676898400001</v>
          </cell>
          <cell r="S190">
            <v>1892696.4946182731</v>
          </cell>
          <cell r="T190">
            <v>4.3779999999999999E-3</v>
          </cell>
          <cell r="U190">
            <v>8.2862252534387988</v>
          </cell>
          <cell r="V190">
            <v>1258.1539150934389</v>
          </cell>
          <cell r="W190">
            <v>1.2450219492637715</v>
          </cell>
          <cell r="X190">
            <v>1566.4292398434789</v>
          </cell>
          <cell r="Y190" t="str">
            <v xml:space="preserve"> </v>
          </cell>
          <cell r="AA190">
            <v>0.14499999999999999</v>
          </cell>
          <cell r="AB190">
            <v>2261336</v>
          </cell>
          <cell r="AC190">
            <v>327.89371999999997</v>
          </cell>
          <cell r="AD190" t="str">
            <v xml:space="preserve"> </v>
          </cell>
          <cell r="AF190">
            <v>1148000</v>
          </cell>
          <cell r="AG190">
            <v>0.23200000000000001</v>
          </cell>
          <cell r="AH190">
            <v>266.33600000000001</v>
          </cell>
          <cell r="AI190">
            <v>664402.20000000019</v>
          </cell>
          <cell r="AJ190">
            <v>1.7999999999999999E-2</v>
          </cell>
          <cell r="AK190">
            <v>11.959239600000002</v>
          </cell>
          <cell r="AL190">
            <v>278.2952396</v>
          </cell>
          <cell r="AM190" t="str">
            <v xml:space="preserve"> </v>
          </cell>
        </row>
        <row r="191">
          <cell r="A191">
            <v>41699</v>
          </cell>
          <cell r="C191">
            <v>31</v>
          </cell>
          <cell r="E191">
            <v>3192690</v>
          </cell>
          <cell r="F191">
            <v>0.27145799999999998</v>
          </cell>
          <cell r="G191">
            <v>866.6812420199999</v>
          </cell>
          <cell r="H191">
            <v>2092866.048</v>
          </cell>
          <cell r="I191">
            <v>2.7420000000000001E-3</v>
          </cell>
          <cell r="J191">
            <v>5.738638703616</v>
          </cell>
          <cell r="K191">
            <v>872.41988072361585</v>
          </cell>
          <cell r="L191">
            <v>1.2450219492637715</v>
          </cell>
          <cell r="M191">
            <v>1086.1819004749832</v>
          </cell>
          <cell r="N191" t="str">
            <v xml:space="preserve"> </v>
          </cell>
          <cell r="P191">
            <v>3192690</v>
          </cell>
          <cell r="Q191">
            <v>0.43342200000000003</v>
          </cell>
          <cell r="R191">
            <v>1383.7820851800002</v>
          </cell>
          <cell r="S191">
            <v>2095485.4047559449</v>
          </cell>
          <cell r="T191">
            <v>4.3779999999999999E-3</v>
          </cell>
          <cell r="U191">
            <v>9.1740351020215254</v>
          </cell>
          <cell r="V191">
            <v>1392.9561202820216</v>
          </cell>
          <cell r="W191">
            <v>1.2450219492637715</v>
          </cell>
          <cell r="X191">
            <v>1734.2609441124232</v>
          </cell>
          <cell r="Y191" t="str">
            <v xml:space="preserve"> </v>
          </cell>
          <cell r="AA191">
            <v>0.14499999999999999</v>
          </cell>
          <cell r="AB191">
            <v>2503622</v>
          </cell>
          <cell r="AC191">
            <v>363.02519000000001</v>
          </cell>
          <cell r="AD191" t="str">
            <v xml:space="preserve"> </v>
          </cell>
          <cell r="AF191">
            <v>1271000</v>
          </cell>
          <cell r="AG191">
            <v>0.23200000000000001</v>
          </cell>
          <cell r="AH191">
            <v>294.87200000000001</v>
          </cell>
          <cell r="AI191">
            <v>735588.15000000014</v>
          </cell>
          <cell r="AJ191">
            <v>1.7999999999999999E-2</v>
          </cell>
          <cell r="AK191">
            <v>13.240586700000001</v>
          </cell>
          <cell r="AL191">
            <v>308.11258670000001</v>
          </cell>
          <cell r="AM191" t="str">
            <v xml:space="preserve"> </v>
          </cell>
        </row>
        <row r="192">
          <cell r="A192">
            <v>41730</v>
          </cell>
          <cell r="C192">
            <v>30</v>
          </cell>
          <cell r="E192">
            <v>3089700</v>
          </cell>
          <cell r="F192">
            <v>0.27145799999999998</v>
          </cell>
          <cell r="G192">
            <v>838.72378259999994</v>
          </cell>
          <cell r="H192">
            <v>2025354.24</v>
          </cell>
          <cell r="I192">
            <v>2.7420000000000001E-3</v>
          </cell>
          <cell r="J192">
            <v>5.5535213260800003</v>
          </cell>
          <cell r="K192">
            <v>844.27730392607998</v>
          </cell>
          <cell r="L192">
            <v>1.2450219492637715</v>
          </cell>
          <cell r="M192">
            <v>1051.1437746532097</v>
          </cell>
          <cell r="N192" t="str">
            <v xml:space="preserve"> </v>
          </cell>
          <cell r="P192">
            <v>3089700</v>
          </cell>
          <cell r="Q192">
            <v>0.43342200000000003</v>
          </cell>
          <cell r="R192">
            <v>1339.1439534000001</v>
          </cell>
          <cell r="S192">
            <v>2027889.1013767209</v>
          </cell>
          <cell r="T192">
            <v>4.3779999999999999E-3</v>
          </cell>
          <cell r="U192">
            <v>8.8780984858272838</v>
          </cell>
          <cell r="V192">
            <v>1348.0220518858273</v>
          </cell>
          <cell r="W192">
            <v>1.2450219492637715</v>
          </cell>
          <cell r="X192">
            <v>1678.3170426894417</v>
          </cell>
          <cell r="Y192" t="str">
            <v xml:space="preserve"> </v>
          </cell>
          <cell r="AA192">
            <v>0.14499999999999999</v>
          </cell>
          <cell r="AB192">
            <v>2422860</v>
          </cell>
          <cell r="AC192">
            <v>351.31469999999996</v>
          </cell>
          <cell r="AD192" t="str">
            <v xml:space="preserve"> </v>
          </cell>
          <cell r="AF192">
            <v>1230000</v>
          </cell>
          <cell r="AG192">
            <v>0.23200000000000001</v>
          </cell>
          <cell r="AH192">
            <v>285.36</v>
          </cell>
          <cell r="AI192">
            <v>711859.50000000023</v>
          </cell>
          <cell r="AJ192">
            <v>1.7999999999999999E-2</v>
          </cell>
          <cell r="AK192">
            <v>12.813471000000003</v>
          </cell>
          <cell r="AL192">
            <v>298.17347100000001</v>
          </cell>
          <cell r="AM192" t="str">
            <v xml:space="preserve"> </v>
          </cell>
        </row>
        <row r="193">
          <cell r="A193">
            <v>41760</v>
          </cell>
          <cell r="C193">
            <v>31</v>
          </cell>
          <cell r="E193">
            <v>3192690</v>
          </cell>
          <cell r="F193">
            <v>0.27145799999999998</v>
          </cell>
          <cell r="G193">
            <v>866.6812420199999</v>
          </cell>
          <cell r="H193">
            <v>2092866.048</v>
          </cell>
          <cell r="I193">
            <v>2.7420000000000001E-3</v>
          </cell>
          <cell r="J193">
            <v>5.738638703616</v>
          </cell>
          <cell r="K193">
            <v>872.41988072361585</v>
          </cell>
          <cell r="L193">
            <v>1.2450219492637715</v>
          </cell>
          <cell r="M193">
            <v>1086.1819004749832</v>
          </cell>
          <cell r="N193" t="str">
            <v xml:space="preserve"> </v>
          </cell>
          <cell r="P193">
            <v>3192690</v>
          </cell>
          <cell r="Q193">
            <v>0.43342200000000003</v>
          </cell>
          <cell r="R193">
            <v>1383.7820851800002</v>
          </cell>
          <cell r="S193">
            <v>2095485.4047559449</v>
          </cell>
          <cell r="T193">
            <v>4.3779999999999999E-3</v>
          </cell>
          <cell r="U193">
            <v>9.1740351020215254</v>
          </cell>
          <cell r="V193">
            <v>1392.9561202820216</v>
          </cell>
          <cell r="W193">
            <v>1.2450219492637715</v>
          </cell>
          <cell r="X193">
            <v>1734.2609441124232</v>
          </cell>
          <cell r="Y193" t="str">
            <v xml:space="preserve"> </v>
          </cell>
          <cell r="AA193">
            <v>0.14499999999999999</v>
          </cell>
          <cell r="AB193">
            <v>2503622</v>
          </cell>
          <cell r="AC193">
            <v>363.02519000000001</v>
          </cell>
          <cell r="AD193" t="str">
            <v xml:space="preserve"> </v>
          </cell>
          <cell r="AF193">
            <v>1271000</v>
          </cell>
          <cell r="AG193">
            <v>0.23200000000000001</v>
          </cell>
          <cell r="AH193">
            <v>294.87200000000001</v>
          </cell>
          <cell r="AI193">
            <v>735588.15000000014</v>
          </cell>
          <cell r="AJ193">
            <v>1.7999999999999999E-2</v>
          </cell>
          <cell r="AK193">
            <v>13.240586700000001</v>
          </cell>
          <cell r="AL193">
            <v>308.11258670000001</v>
          </cell>
          <cell r="AM193" t="str">
            <v xml:space="preserve"> </v>
          </cell>
        </row>
        <row r="194">
          <cell r="A194">
            <v>41791</v>
          </cell>
          <cell r="C194">
            <v>30</v>
          </cell>
          <cell r="E194">
            <v>3089700</v>
          </cell>
          <cell r="F194">
            <v>0.27145799999999998</v>
          </cell>
          <cell r="G194">
            <v>838.72378259999994</v>
          </cell>
          <cell r="H194">
            <v>2025354.24</v>
          </cell>
          <cell r="I194">
            <v>2.7420000000000001E-3</v>
          </cell>
          <cell r="J194">
            <v>5.5535213260800003</v>
          </cell>
          <cell r="K194">
            <v>844.27730392607998</v>
          </cell>
          <cell r="L194">
            <v>1.2450219492637715</v>
          </cell>
          <cell r="M194">
            <v>1051.1437746532097</v>
          </cell>
          <cell r="N194" t="str">
            <v xml:space="preserve"> </v>
          </cell>
          <cell r="P194">
            <v>3089700</v>
          </cell>
          <cell r="Q194">
            <v>0.43342200000000003</v>
          </cell>
          <cell r="R194">
            <v>1339.1439534000001</v>
          </cell>
          <cell r="S194">
            <v>2027889.1013767209</v>
          </cell>
          <cell r="T194">
            <v>4.3779999999999999E-3</v>
          </cell>
          <cell r="U194">
            <v>8.8780984858272838</v>
          </cell>
          <cell r="V194">
            <v>1348.0220518858273</v>
          </cell>
          <cell r="W194">
            <v>1.2450219492637715</v>
          </cell>
          <cell r="X194">
            <v>1678.3170426894417</v>
          </cell>
          <cell r="Y194" t="str">
            <v xml:space="preserve"> </v>
          </cell>
          <cell r="AA194">
            <v>0.14499999999999999</v>
          </cell>
          <cell r="AB194">
            <v>2422860</v>
          </cell>
          <cell r="AC194">
            <v>351.31469999999996</v>
          </cell>
          <cell r="AD194" t="str">
            <v xml:space="preserve"> </v>
          </cell>
          <cell r="AF194">
            <v>1230000</v>
          </cell>
          <cell r="AG194">
            <v>0.23200000000000001</v>
          </cell>
          <cell r="AH194">
            <v>285.36</v>
          </cell>
          <cell r="AI194">
            <v>711859.50000000023</v>
          </cell>
          <cell r="AJ194">
            <v>1.7999999999999999E-2</v>
          </cell>
          <cell r="AK194">
            <v>12.813471000000003</v>
          </cell>
          <cell r="AL194">
            <v>298.17347100000001</v>
          </cell>
          <cell r="AM194" t="str">
            <v xml:space="preserve"> </v>
          </cell>
        </row>
        <row r="195">
          <cell r="A195">
            <v>41821</v>
          </cell>
          <cell r="C195">
            <v>31</v>
          </cell>
          <cell r="E195">
            <v>3192690</v>
          </cell>
          <cell r="F195">
            <v>0.27145799999999998</v>
          </cell>
          <cell r="G195">
            <v>866.6812420199999</v>
          </cell>
          <cell r="H195">
            <v>2092866.048</v>
          </cell>
          <cell r="I195">
            <v>2.7420000000000001E-3</v>
          </cell>
          <cell r="J195">
            <v>5.738638703616</v>
          </cell>
          <cell r="K195">
            <v>872.41988072361585</v>
          </cell>
          <cell r="L195">
            <v>1.2450219492637715</v>
          </cell>
          <cell r="M195">
            <v>1086.1819004749832</v>
          </cell>
          <cell r="N195" t="str">
            <v xml:space="preserve"> </v>
          </cell>
          <cell r="P195">
            <v>3192690</v>
          </cell>
          <cell r="Q195">
            <v>0.43342200000000003</v>
          </cell>
          <cell r="R195">
            <v>1383.7820851800002</v>
          </cell>
          <cell r="S195">
            <v>2095485.4047559449</v>
          </cell>
          <cell r="T195">
            <v>4.3779999999999999E-3</v>
          </cell>
          <cell r="U195">
            <v>9.1740351020215254</v>
          </cell>
          <cell r="V195">
            <v>1392.9561202820216</v>
          </cell>
          <cell r="W195">
            <v>1.2450219492637715</v>
          </cell>
          <cell r="X195">
            <v>1734.2609441124232</v>
          </cell>
          <cell r="Y195" t="str">
            <v xml:space="preserve"> </v>
          </cell>
          <cell r="AA195">
            <v>0.14499999999999999</v>
          </cell>
          <cell r="AB195">
            <v>2503622</v>
          </cell>
          <cell r="AC195">
            <v>363.02519000000001</v>
          </cell>
          <cell r="AD195" t="str">
            <v xml:space="preserve"> </v>
          </cell>
          <cell r="AF195">
            <v>1271000</v>
          </cell>
          <cell r="AG195">
            <v>0.23200000000000001</v>
          </cell>
          <cell r="AH195">
            <v>294.87200000000001</v>
          </cell>
          <cell r="AI195">
            <v>735588.15000000014</v>
          </cell>
          <cell r="AJ195">
            <v>1.7999999999999999E-2</v>
          </cell>
          <cell r="AK195">
            <v>13.240586700000001</v>
          </cell>
          <cell r="AL195">
            <v>308.11258670000001</v>
          </cell>
          <cell r="AM195" t="str">
            <v xml:space="preserve"> </v>
          </cell>
        </row>
        <row r="196">
          <cell r="A196">
            <v>41852</v>
          </cell>
          <cell r="C196">
            <v>31</v>
          </cell>
          <cell r="E196">
            <v>3192690</v>
          </cell>
          <cell r="F196">
            <v>0.27145799999999998</v>
          </cell>
          <cell r="G196">
            <v>866.6812420199999</v>
          </cell>
          <cell r="H196">
            <v>2092866.048</v>
          </cell>
          <cell r="I196">
            <v>2.7420000000000001E-3</v>
          </cell>
          <cell r="J196">
            <v>5.738638703616</v>
          </cell>
          <cell r="K196">
            <v>872.41988072361585</v>
          </cell>
          <cell r="L196">
            <v>1.2450219492637715</v>
          </cell>
          <cell r="M196">
            <v>1086.1819004749832</v>
          </cell>
          <cell r="N196" t="str">
            <v xml:space="preserve"> </v>
          </cell>
          <cell r="P196">
            <v>3192690</v>
          </cell>
          <cell r="Q196">
            <v>0.43342200000000003</v>
          </cell>
          <cell r="R196">
            <v>1383.7820851800002</v>
          </cell>
          <cell r="S196">
            <v>2095485.4047559449</v>
          </cell>
          <cell r="T196">
            <v>4.3779999999999999E-3</v>
          </cell>
          <cell r="U196">
            <v>9.1740351020215254</v>
          </cell>
          <cell r="V196">
            <v>1392.9561202820216</v>
          </cell>
          <cell r="W196">
            <v>1.2450219492637715</v>
          </cell>
          <cell r="X196">
            <v>1734.2609441124232</v>
          </cell>
          <cell r="Y196" t="str">
            <v xml:space="preserve"> </v>
          </cell>
          <cell r="AA196">
            <v>0.14499999999999999</v>
          </cell>
          <cell r="AB196">
            <v>2503622</v>
          </cell>
          <cell r="AC196">
            <v>363.02519000000001</v>
          </cell>
          <cell r="AD196" t="str">
            <v xml:space="preserve"> </v>
          </cell>
          <cell r="AF196">
            <v>1271000</v>
          </cell>
          <cell r="AG196">
            <v>0.23200000000000001</v>
          </cell>
          <cell r="AH196">
            <v>294.87200000000001</v>
          </cell>
          <cell r="AI196">
            <v>735588.15000000014</v>
          </cell>
          <cell r="AJ196">
            <v>1.7999999999999999E-2</v>
          </cell>
          <cell r="AK196">
            <v>13.240586700000001</v>
          </cell>
          <cell r="AL196">
            <v>308.11258670000001</v>
          </cell>
          <cell r="AM196" t="str">
            <v xml:space="preserve"> </v>
          </cell>
        </row>
        <row r="197">
          <cell r="A197">
            <v>41883</v>
          </cell>
          <cell r="C197">
            <v>30</v>
          </cell>
          <cell r="E197">
            <v>3089700</v>
          </cell>
          <cell r="F197">
            <v>0.27145799999999998</v>
          </cell>
          <cell r="G197">
            <v>838.72378259999994</v>
          </cell>
          <cell r="H197">
            <v>2025354.24</v>
          </cell>
          <cell r="I197">
            <v>2.7420000000000001E-3</v>
          </cell>
          <cell r="J197">
            <v>5.5535213260800003</v>
          </cell>
          <cell r="K197">
            <v>844.27730392607998</v>
          </cell>
          <cell r="L197">
            <v>1.2450219492637715</v>
          </cell>
          <cell r="M197">
            <v>1051.1437746532097</v>
          </cell>
          <cell r="N197" t="str">
            <v xml:space="preserve"> </v>
          </cell>
          <cell r="P197">
            <v>3089700</v>
          </cell>
          <cell r="Q197">
            <v>0.43342200000000003</v>
          </cell>
          <cell r="R197">
            <v>1339.1439534000001</v>
          </cell>
          <cell r="S197">
            <v>2027889.1013767209</v>
          </cell>
          <cell r="T197">
            <v>4.3779999999999999E-3</v>
          </cell>
          <cell r="U197">
            <v>8.8780984858272838</v>
          </cell>
          <cell r="V197">
            <v>1348.0220518858273</v>
          </cell>
          <cell r="W197">
            <v>1.2450219492637715</v>
          </cell>
          <cell r="X197">
            <v>1678.3170426894417</v>
          </cell>
          <cell r="Y197" t="str">
            <v xml:space="preserve"> </v>
          </cell>
          <cell r="AA197">
            <v>0.14499999999999999</v>
          </cell>
          <cell r="AB197">
            <v>2422860</v>
          </cell>
          <cell r="AC197">
            <v>351.31469999999996</v>
          </cell>
          <cell r="AD197" t="str">
            <v xml:space="preserve"> </v>
          </cell>
          <cell r="AF197">
            <v>1230000</v>
          </cell>
          <cell r="AG197">
            <v>0.23200000000000001</v>
          </cell>
          <cell r="AH197">
            <v>285.36</v>
          </cell>
          <cell r="AI197">
            <v>711859.50000000023</v>
          </cell>
          <cell r="AJ197">
            <v>1.7999999999999999E-2</v>
          </cell>
          <cell r="AK197">
            <v>12.813471000000003</v>
          </cell>
          <cell r="AL197">
            <v>298.17347100000001</v>
          </cell>
          <cell r="AM197" t="str">
            <v xml:space="preserve"> </v>
          </cell>
        </row>
        <row r="198">
          <cell r="A198">
            <v>41913</v>
          </cell>
          <cell r="C198">
            <v>31</v>
          </cell>
          <cell r="E198">
            <v>3192690</v>
          </cell>
          <cell r="F198">
            <v>0.27145799999999998</v>
          </cell>
          <cell r="G198">
            <v>866.6812420199999</v>
          </cell>
          <cell r="H198">
            <v>2092866.048</v>
          </cell>
          <cell r="I198">
            <v>2.7420000000000001E-3</v>
          </cell>
          <cell r="J198">
            <v>5.738638703616</v>
          </cell>
          <cell r="K198">
            <v>872.41988072361585</v>
          </cell>
          <cell r="L198">
            <v>1.2450219492637715</v>
          </cell>
          <cell r="M198">
            <v>1086.1819004749832</v>
          </cell>
          <cell r="N198" t="str">
            <v xml:space="preserve"> </v>
          </cell>
          <cell r="P198">
            <v>3192690</v>
          </cell>
          <cell r="Q198">
            <v>0.43342200000000003</v>
          </cell>
          <cell r="R198">
            <v>1383.7820851800002</v>
          </cell>
          <cell r="S198">
            <v>2095485.4047559449</v>
          </cell>
          <cell r="T198">
            <v>4.3779999999999999E-3</v>
          </cell>
          <cell r="U198">
            <v>9.1740351020215254</v>
          </cell>
          <cell r="V198">
            <v>1392.9561202820216</v>
          </cell>
          <cell r="W198">
            <v>1.2450219492637715</v>
          </cell>
          <cell r="X198">
            <v>1734.2609441124232</v>
          </cell>
          <cell r="Y198" t="str">
            <v xml:space="preserve"> </v>
          </cell>
          <cell r="AA198">
            <v>0.14499999999999999</v>
          </cell>
          <cell r="AB198">
            <v>2503622</v>
          </cell>
          <cell r="AC198">
            <v>363.02519000000001</v>
          </cell>
          <cell r="AD198" t="str">
            <v xml:space="preserve"> </v>
          </cell>
          <cell r="AF198">
            <v>1271000</v>
          </cell>
          <cell r="AG198">
            <v>0.23200000000000001</v>
          </cell>
          <cell r="AH198">
            <v>294.87200000000001</v>
          </cell>
          <cell r="AI198">
            <v>735588.15000000014</v>
          </cell>
          <cell r="AJ198">
            <v>1.7999999999999999E-2</v>
          </cell>
          <cell r="AK198">
            <v>13.240586700000001</v>
          </cell>
          <cell r="AL198">
            <v>308.11258670000001</v>
          </cell>
          <cell r="AM198" t="str">
            <v xml:space="preserve"> </v>
          </cell>
        </row>
        <row r="199">
          <cell r="A199">
            <v>41944</v>
          </cell>
          <cell r="C199">
            <v>30</v>
          </cell>
          <cell r="E199">
            <v>3089700</v>
          </cell>
          <cell r="F199">
            <v>0.27145799999999998</v>
          </cell>
          <cell r="G199">
            <v>838.72378259999994</v>
          </cell>
          <cell r="H199">
            <v>2025354.24</v>
          </cell>
          <cell r="I199">
            <v>2.7420000000000001E-3</v>
          </cell>
          <cell r="J199">
            <v>5.5535213260800003</v>
          </cell>
          <cell r="K199">
            <v>844.27730392607998</v>
          </cell>
          <cell r="L199">
            <v>1.2614750550658609</v>
          </cell>
          <cell r="M199">
            <v>1065.0347584610083</v>
          </cell>
          <cell r="N199" t="str">
            <v xml:space="preserve"> </v>
          </cell>
          <cell r="P199">
            <v>3089700</v>
          </cell>
          <cell r="Q199">
            <v>0.43342200000000003</v>
          </cell>
          <cell r="R199">
            <v>1339.1439534000001</v>
          </cell>
          <cell r="S199">
            <v>2027889.1013767209</v>
          </cell>
          <cell r="T199">
            <v>4.3779999999999999E-3</v>
          </cell>
          <cell r="U199">
            <v>8.8780984858272838</v>
          </cell>
          <cell r="V199">
            <v>1348.0220518858273</v>
          </cell>
          <cell r="W199">
            <v>1.2614750550658609</v>
          </cell>
          <cell r="X199">
            <v>1700.4961921326687</v>
          </cell>
          <cell r="Y199" t="str">
            <v xml:space="preserve"> </v>
          </cell>
          <cell r="AA199">
            <v>0.14499999999999999</v>
          </cell>
          <cell r="AB199">
            <v>2422860</v>
          </cell>
          <cell r="AC199">
            <v>351.31469999999996</v>
          </cell>
          <cell r="AD199" t="str">
            <v xml:space="preserve"> </v>
          </cell>
          <cell r="AF199">
            <v>1230000</v>
          </cell>
          <cell r="AG199">
            <v>0.23200000000000001</v>
          </cell>
          <cell r="AH199">
            <v>285.36</v>
          </cell>
          <cell r="AI199">
            <v>711859.50000000023</v>
          </cell>
          <cell r="AJ199">
            <v>1.7999999999999999E-2</v>
          </cell>
          <cell r="AK199">
            <v>12.813471000000003</v>
          </cell>
          <cell r="AL199">
            <v>298.17347100000001</v>
          </cell>
          <cell r="AM199" t="str">
            <v xml:space="preserve"> </v>
          </cell>
        </row>
        <row r="200">
          <cell r="A200">
            <v>41974</v>
          </cell>
          <cell r="C200">
            <v>31</v>
          </cell>
          <cell r="E200">
            <v>3192690</v>
          </cell>
          <cell r="F200">
            <v>0.27145799999999998</v>
          </cell>
          <cell r="G200">
            <v>866.6812420199999</v>
          </cell>
          <cell r="H200">
            <v>2092866.048</v>
          </cell>
          <cell r="I200">
            <v>2.7420000000000001E-3</v>
          </cell>
          <cell r="J200">
            <v>5.738638703616</v>
          </cell>
          <cell r="K200">
            <v>872.41988072361585</v>
          </cell>
          <cell r="L200">
            <v>1.2614750550658609</v>
          </cell>
          <cell r="M200">
            <v>1100.535917076375</v>
          </cell>
          <cell r="N200">
            <v>12817.160925356575</v>
          </cell>
          <cell r="P200">
            <v>3192690</v>
          </cell>
          <cell r="Q200">
            <v>0.43342200000000003</v>
          </cell>
          <cell r="R200">
            <v>1383.7820851800002</v>
          </cell>
          <cell r="S200">
            <v>2095485.4047559449</v>
          </cell>
          <cell r="T200">
            <v>4.3779999999999999E-3</v>
          </cell>
          <cell r="U200">
            <v>9.1740351020215254</v>
          </cell>
          <cell r="V200">
            <v>1392.9561202820216</v>
          </cell>
          <cell r="W200">
            <v>1.2614750550658609</v>
          </cell>
          <cell r="X200">
            <v>1757.1793985370912</v>
          </cell>
          <cell r="Y200">
            <v>20464.621623256102</v>
          </cell>
          <cell r="AA200">
            <v>0.14499999999999999</v>
          </cell>
          <cell r="AB200">
            <v>2503622</v>
          </cell>
          <cell r="AC200">
            <v>363.02519000000001</v>
          </cell>
          <cell r="AD200">
            <v>4274.328849999999</v>
          </cell>
          <cell r="AF200">
            <v>1271000</v>
          </cell>
          <cell r="AG200">
            <v>0.23200000000000001</v>
          </cell>
          <cell r="AH200">
            <v>294.87200000000001</v>
          </cell>
          <cell r="AI200">
            <v>735588.15000000014</v>
          </cell>
          <cell r="AJ200">
            <v>1.7999999999999999E-2</v>
          </cell>
          <cell r="AK200">
            <v>13.240586700000001</v>
          </cell>
          <cell r="AL200">
            <v>308.11258670000001</v>
          </cell>
          <cell r="AM200">
            <v>3627.7772305000003</v>
          </cell>
        </row>
        <row r="201">
          <cell r="A201">
            <v>42005</v>
          </cell>
          <cell r="C201">
            <v>31</v>
          </cell>
          <cell r="E201">
            <v>3192690</v>
          </cell>
          <cell r="F201">
            <v>0.27145799999999998</v>
          </cell>
          <cell r="G201">
            <v>866.6812420199999</v>
          </cell>
          <cell r="H201">
            <v>2092866.048</v>
          </cell>
          <cell r="I201">
            <v>2.7420000000000001E-3</v>
          </cell>
          <cell r="J201">
            <v>5.738638703616</v>
          </cell>
          <cell r="K201">
            <v>872.41988072361585</v>
          </cell>
          <cell r="L201">
            <v>1.2614750550658609</v>
          </cell>
          <cell r="M201">
            <v>1100.535917076375</v>
          </cell>
          <cell r="N201" t="str">
            <v xml:space="preserve"> </v>
          </cell>
          <cell r="P201">
            <v>3192690</v>
          </cell>
          <cell r="Q201">
            <v>0.43342200000000003</v>
          </cell>
          <cell r="R201">
            <v>1383.7820851800002</v>
          </cell>
          <cell r="S201">
            <v>2095485.4047559449</v>
          </cell>
          <cell r="T201">
            <v>4.3779999999999999E-3</v>
          </cell>
          <cell r="U201">
            <v>9.1740351020215254</v>
          </cell>
          <cell r="V201">
            <v>1392.9561202820216</v>
          </cell>
          <cell r="W201">
            <v>1.2614750550658609</v>
          </cell>
          <cell r="X201">
            <v>1757.1793985370912</v>
          </cell>
          <cell r="Y201" t="str">
            <v xml:space="preserve"> </v>
          </cell>
          <cell r="AA201">
            <v>0.14499999999999999</v>
          </cell>
          <cell r="AB201">
            <v>2503622</v>
          </cell>
          <cell r="AC201">
            <v>363.02519000000001</v>
          </cell>
          <cell r="AD201" t="str">
            <v xml:space="preserve"> </v>
          </cell>
          <cell r="AF201">
            <v>1271000</v>
          </cell>
          <cell r="AG201">
            <v>0.23200000000000001</v>
          </cell>
          <cell r="AH201">
            <v>294.87200000000001</v>
          </cell>
          <cell r="AI201">
            <v>735588.15000000014</v>
          </cell>
          <cell r="AJ201">
            <v>1.7999999999999999E-2</v>
          </cell>
          <cell r="AK201">
            <v>13.240586700000001</v>
          </cell>
          <cell r="AL201">
            <v>308.11258670000001</v>
          </cell>
          <cell r="AM201" t="str">
            <v xml:space="preserve"> </v>
          </cell>
        </row>
        <row r="202">
          <cell r="A202">
            <v>42036</v>
          </cell>
          <cell r="C202">
            <v>28</v>
          </cell>
          <cell r="E202">
            <v>2883720</v>
          </cell>
          <cell r="F202">
            <v>0.27145799999999998</v>
          </cell>
          <cell r="G202">
            <v>782.80886376000001</v>
          </cell>
          <cell r="H202">
            <v>1890330.6240000003</v>
          </cell>
          <cell r="I202">
            <v>2.7420000000000001E-3</v>
          </cell>
          <cell r="J202">
            <v>5.1832865710080016</v>
          </cell>
          <cell r="K202">
            <v>787.99215033100802</v>
          </cell>
          <cell r="L202">
            <v>1.2614750550658609</v>
          </cell>
          <cell r="M202">
            <v>994.03244123027446</v>
          </cell>
          <cell r="N202" t="str">
            <v xml:space="preserve"> </v>
          </cell>
          <cell r="P202">
            <v>2883720</v>
          </cell>
          <cell r="Q202">
            <v>0.43342200000000003</v>
          </cell>
          <cell r="R202">
            <v>1249.8676898400001</v>
          </cell>
          <cell r="S202">
            <v>1892696.4946182731</v>
          </cell>
          <cell r="T202">
            <v>4.3779999999999999E-3</v>
          </cell>
          <cell r="U202">
            <v>8.2862252534387988</v>
          </cell>
          <cell r="V202">
            <v>1258.1539150934389</v>
          </cell>
          <cell r="W202">
            <v>1.2614750550658609</v>
          </cell>
          <cell r="X202">
            <v>1587.1297793238243</v>
          </cell>
          <cell r="Y202" t="str">
            <v xml:space="preserve"> </v>
          </cell>
          <cell r="AA202">
            <v>0.14499999999999999</v>
          </cell>
          <cell r="AB202">
            <v>2261336</v>
          </cell>
          <cell r="AC202">
            <v>327.89371999999997</v>
          </cell>
          <cell r="AD202" t="str">
            <v xml:space="preserve"> </v>
          </cell>
          <cell r="AF202">
            <v>1148000</v>
          </cell>
          <cell r="AG202">
            <v>0.23200000000000001</v>
          </cell>
          <cell r="AH202">
            <v>266.33600000000001</v>
          </cell>
          <cell r="AI202">
            <v>664402.20000000019</v>
          </cell>
          <cell r="AJ202">
            <v>1.7999999999999999E-2</v>
          </cell>
          <cell r="AK202">
            <v>11.959239600000002</v>
          </cell>
          <cell r="AL202">
            <v>278.2952396</v>
          </cell>
          <cell r="AM202" t="str">
            <v xml:space="preserve"> </v>
          </cell>
        </row>
        <row r="203">
          <cell r="A203">
            <v>42064</v>
          </cell>
          <cell r="C203">
            <v>31</v>
          </cell>
          <cell r="E203">
            <v>3192690</v>
          </cell>
          <cell r="F203">
            <v>0.27145799999999998</v>
          </cell>
          <cell r="G203">
            <v>866.6812420199999</v>
          </cell>
          <cell r="H203">
            <v>2092866.048</v>
          </cell>
          <cell r="I203">
            <v>2.7420000000000001E-3</v>
          </cell>
          <cell r="J203">
            <v>5.738638703616</v>
          </cell>
          <cell r="K203">
            <v>872.41988072361585</v>
          </cell>
          <cell r="L203">
            <v>1.2614750550658609</v>
          </cell>
          <cell r="M203">
            <v>1100.535917076375</v>
          </cell>
          <cell r="N203" t="str">
            <v xml:space="preserve"> </v>
          </cell>
          <cell r="P203">
            <v>3192690</v>
          </cell>
          <cell r="Q203">
            <v>0.43342200000000003</v>
          </cell>
          <cell r="R203">
            <v>1383.7820851800002</v>
          </cell>
          <cell r="S203">
            <v>2095485.4047559449</v>
          </cell>
          <cell r="T203">
            <v>4.3779999999999999E-3</v>
          </cell>
          <cell r="U203">
            <v>9.1740351020215254</v>
          </cell>
          <cell r="V203">
            <v>1392.9561202820216</v>
          </cell>
          <cell r="W203">
            <v>1.2614750550658609</v>
          </cell>
          <cell r="X203">
            <v>1757.1793985370912</v>
          </cell>
          <cell r="Y203" t="str">
            <v xml:space="preserve"> </v>
          </cell>
          <cell r="AA203">
            <v>0.14499999999999999</v>
          </cell>
          <cell r="AB203">
            <v>2503622</v>
          </cell>
          <cell r="AC203">
            <v>363.02519000000001</v>
          </cell>
          <cell r="AD203" t="str">
            <v xml:space="preserve"> </v>
          </cell>
          <cell r="AF203">
            <v>1271000</v>
          </cell>
          <cell r="AG203">
            <v>0.23200000000000001</v>
          </cell>
          <cell r="AH203">
            <v>294.87200000000001</v>
          </cell>
          <cell r="AI203">
            <v>735588.15000000014</v>
          </cell>
          <cell r="AJ203">
            <v>1.7999999999999999E-2</v>
          </cell>
          <cell r="AK203">
            <v>13.240586700000001</v>
          </cell>
          <cell r="AL203">
            <v>308.11258670000001</v>
          </cell>
          <cell r="AM203" t="str">
            <v xml:space="preserve"> </v>
          </cell>
        </row>
        <row r="204">
          <cell r="A204">
            <v>42095</v>
          </cell>
          <cell r="C204">
            <v>30</v>
          </cell>
          <cell r="E204">
            <v>3089700</v>
          </cell>
          <cell r="F204">
            <v>0.27145799999999998</v>
          </cell>
          <cell r="G204">
            <v>838.72378259999994</v>
          </cell>
          <cell r="H204">
            <v>2025354.24</v>
          </cell>
          <cell r="I204">
            <v>2.7420000000000001E-3</v>
          </cell>
          <cell r="J204">
            <v>5.5535213260800003</v>
          </cell>
          <cell r="K204">
            <v>844.27730392607998</v>
          </cell>
          <cell r="L204">
            <v>1.2614750550658609</v>
          </cell>
          <cell r="M204">
            <v>1065.0347584610083</v>
          </cell>
          <cell r="N204" t="str">
            <v xml:space="preserve"> </v>
          </cell>
          <cell r="P204">
            <v>3089700</v>
          </cell>
          <cell r="Q204">
            <v>0.43342200000000003</v>
          </cell>
          <cell r="R204">
            <v>1339.1439534000001</v>
          </cell>
          <cell r="S204">
            <v>2027889.1013767209</v>
          </cell>
          <cell r="T204">
            <v>4.3779999999999999E-3</v>
          </cell>
          <cell r="U204">
            <v>8.8780984858272838</v>
          </cell>
          <cell r="V204">
            <v>1348.0220518858273</v>
          </cell>
          <cell r="W204">
            <v>1.2614750550658609</v>
          </cell>
          <cell r="X204">
            <v>1700.4961921326687</v>
          </cell>
          <cell r="Y204" t="str">
            <v xml:space="preserve"> </v>
          </cell>
          <cell r="AA204">
            <v>0.14499999999999999</v>
          </cell>
          <cell r="AB204">
            <v>2422860</v>
          </cell>
          <cell r="AC204">
            <v>351.31469999999996</v>
          </cell>
          <cell r="AD204" t="str">
            <v xml:space="preserve"> </v>
          </cell>
          <cell r="AF204">
            <v>1230000</v>
          </cell>
          <cell r="AG204">
            <v>0.23200000000000001</v>
          </cell>
          <cell r="AH204">
            <v>285.36</v>
          </cell>
          <cell r="AI204">
            <v>711859.50000000023</v>
          </cell>
          <cell r="AJ204">
            <v>1.7999999999999999E-2</v>
          </cell>
          <cell r="AK204">
            <v>12.813471000000003</v>
          </cell>
          <cell r="AL204">
            <v>298.17347100000001</v>
          </cell>
          <cell r="AM204" t="str">
            <v xml:space="preserve"> </v>
          </cell>
        </row>
        <row r="205">
          <cell r="A205">
            <v>42125</v>
          </cell>
          <cell r="C205">
            <v>31</v>
          </cell>
          <cell r="E205">
            <v>3192690</v>
          </cell>
          <cell r="F205">
            <v>0.27145799999999998</v>
          </cell>
          <cell r="G205">
            <v>866.6812420199999</v>
          </cell>
          <cell r="H205">
            <v>2092866.048</v>
          </cell>
          <cell r="I205">
            <v>2.7420000000000001E-3</v>
          </cell>
          <cell r="J205">
            <v>5.738638703616</v>
          </cell>
          <cell r="K205">
            <v>872.41988072361585</v>
          </cell>
          <cell r="L205">
            <v>1.2614750550658609</v>
          </cell>
          <cell r="M205">
            <v>1100.535917076375</v>
          </cell>
          <cell r="N205" t="str">
            <v xml:space="preserve"> </v>
          </cell>
          <cell r="P205">
            <v>3192690</v>
          </cell>
          <cell r="Q205">
            <v>0.43342200000000003</v>
          </cell>
          <cell r="R205">
            <v>1383.7820851800002</v>
          </cell>
          <cell r="S205">
            <v>2095485.4047559449</v>
          </cell>
          <cell r="T205">
            <v>4.3779999999999999E-3</v>
          </cell>
          <cell r="U205">
            <v>9.1740351020215254</v>
          </cell>
          <cell r="V205">
            <v>1392.9561202820216</v>
          </cell>
          <cell r="W205">
            <v>1.2614750550658609</v>
          </cell>
          <cell r="X205">
            <v>1757.1793985370912</v>
          </cell>
          <cell r="Y205" t="str">
            <v xml:space="preserve"> </v>
          </cell>
          <cell r="AA205">
            <v>0.14499999999999999</v>
          </cell>
          <cell r="AB205">
            <v>2503622</v>
          </cell>
          <cell r="AC205">
            <v>363.02519000000001</v>
          </cell>
          <cell r="AD205" t="str">
            <v xml:space="preserve"> </v>
          </cell>
          <cell r="AF205">
            <v>1271000</v>
          </cell>
          <cell r="AG205">
            <v>0.23200000000000001</v>
          </cell>
          <cell r="AH205">
            <v>294.87200000000001</v>
          </cell>
          <cell r="AI205">
            <v>735588.15000000014</v>
          </cell>
          <cell r="AJ205">
            <v>1.7999999999999999E-2</v>
          </cell>
          <cell r="AK205">
            <v>13.240586700000001</v>
          </cell>
          <cell r="AL205">
            <v>308.11258670000001</v>
          </cell>
          <cell r="AM205" t="str">
            <v xml:space="preserve"> </v>
          </cell>
        </row>
        <row r="206">
          <cell r="A206">
            <v>42156</v>
          </cell>
          <cell r="C206">
            <v>30</v>
          </cell>
          <cell r="E206">
            <v>3089700</v>
          </cell>
          <cell r="F206">
            <v>0.27145799999999998</v>
          </cell>
          <cell r="G206">
            <v>838.72378259999994</v>
          </cell>
          <cell r="H206">
            <v>2025354.24</v>
          </cell>
          <cell r="I206">
            <v>2.7420000000000001E-3</v>
          </cell>
          <cell r="J206">
            <v>5.5535213260800003</v>
          </cell>
          <cell r="K206">
            <v>844.27730392607998</v>
          </cell>
          <cell r="L206">
            <v>1.2614750550658609</v>
          </cell>
          <cell r="M206">
            <v>1065.0347584610083</v>
          </cell>
          <cell r="N206" t="str">
            <v xml:space="preserve"> </v>
          </cell>
          <cell r="P206">
            <v>3089700</v>
          </cell>
          <cell r="Q206">
            <v>0.43342200000000003</v>
          </cell>
          <cell r="R206">
            <v>1339.1439534000001</v>
          </cell>
          <cell r="S206">
            <v>2027889.1013767209</v>
          </cell>
          <cell r="T206">
            <v>4.3779999999999999E-3</v>
          </cell>
          <cell r="U206">
            <v>8.8780984858272838</v>
          </cell>
          <cell r="V206">
            <v>1348.0220518858273</v>
          </cell>
          <cell r="W206">
            <v>1.2614750550658609</v>
          </cell>
          <cell r="X206">
            <v>1700.4961921326687</v>
          </cell>
          <cell r="Y206" t="str">
            <v xml:space="preserve"> </v>
          </cell>
          <cell r="AA206">
            <v>0.14499999999999999</v>
          </cell>
          <cell r="AB206">
            <v>2422860</v>
          </cell>
          <cell r="AC206">
            <v>351.31469999999996</v>
          </cell>
          <cell r="AD206" t="str">
            <v xml:space="preserve"> </v>
          </cell>
          <cell r="AF206">
            <v>1230000</v>
          </cell>
          <cell r="AG206">
            <v>0.23200000000000001</v>
          </cell>
          <cell r="AH206">
            <v>285.36</v>
          </cell>
          <cell r="AI206">
            <v>711859.50000000023</v>
          </cell>
          <cell r="AJ206">
            <v>1.7999999999999999E-2</v>
          </cell>
          <cell r="AK206">
            <v>12.813471000000003</v>
          </cell>
          <cell r="AL206">
            <v>298.17347100000001</v>
          </cell>
          <cell r="AM206" t="str">
            <v xml:space="preserve"> </v>
          </cell>
        </row>
        <row r="207">
          <cell r="A207">
            <v>42186</v>
          </cell>
          <cell r="C207">
            <v>31</v>
          </cell>
          <cell r="E207">
            <v>3192690</v>
          </cell>
          <cell r="F207">
            <v>0.27145799999999998</v>
          </cell>
          <cell r="G207">
            <v>866.6812420199999</v>
          </cell>
          <cell r="H207">
            <v>2092866.048</v>
          </cell>
          <cell r="I207">
            <v>2.7420000000000001E-3</v>
          </cell>
          <cell r="J207">
            <v>5.738638703616</v>
          </cell>
          <cell r="K207">
            <v>872.41988072361585</v>
          </cell>
          <cell r="L207">
            <v>1.2614750550658609</v>
          </cell>
          <cell r="M207">
            <v>1100.535917076375</v>
          </cell>
          <cell r="N207" t="str">
            <v xml:space="preserve"> </v>
          </cell>
          <cell r="P207">
            <v>3192690</v>
          </cell>
          <cell r="Q207">
            <v>0.43342200000000003</v>
          </cell>
          <cell r="R207">
            <v>1383.7820851800002</v>
          </cell>
          <cell r="S207">
            <v>2095485.4047559449</v>
          </cell>
          <cell r="T207">
            <v>4.3779999999999999E-3</v>
          </cell>
          <cell r="U207">
            <v>9.1740351020215254</v>
          </cell>
          <cell r="V207">
            <v>1392.9561202820216</v>
          </cell>
          <cell r="W207">
            <v>1.2614750550658609</v>
          </cell>
          <cell r="X207">
            <v>1757.1793985370912</v>
          </cell>
          <cell r="Y207" t="str">
            <v xml:space="preserve"> </v>
          </cell>
          <cell r="AA207">
            <v>0.14499999999999999</v>
          </cell>
          <cell r="AB207">
            <v>2503622</v>
          </cell>
          <cell r="AC207">
            <v>363.02519000000001</v>
          </cell>
          <cell r="AD207" t="str">
            <v xml:space="preserve"> </v>
          </cell>
          <cell r="AF207">
            <v>1271000</v>
          </cell>
          <cell r="AG207">
            <v>0.23200000000000001</v>
          </cell>
          <cell r="AH207">
            <v>294.87200000000001</v>
          </cell>
          <cell r="AI207">
            <v>735588.15000000014</v>
          </cell>
          <cell r="AJ207">
            <v>1.7999999999999999E-2</v>
          </cell>
          <cell r="AK207">
            <v>13.240586700000001</v>
          </cell>
          <cell r="AL207">
            <v>308.11258670000001</v>
          </cell>
          <cell r="AM207" t="str">
            <v xml:space="preserve"> </v>
          </cell>
        </row>
        <row r="208">
          <cell r="A208">
            <v>42217</v>
          </cell>
          <cell r="C208">
            <v>31</v>
          </cell>
          <cell r="E208">
            <v>3192690</v>
          </cell>
          <cell r="F208">
            <v>0.27145799999999998</v>
          </cell>
          <cell r="G208">
            <v>866.6812420199999</v>
          </cell>
          <cell r="H208">
            <v>2092866.048</v>
          </cell>
          <cell r="I208">
            <v>2.7420000000000001E-3</v>
          </cell>
          <cell r="J208">
            <v>5.738638703616</v>
          </cell>
          <cell r="K208">
            <v>872.41988072361585</v>
          </cell>
          <cell r="L208">
            <v>1.2614750550658609</v>
          </cell>
          <cell r="M208">
            <v>1100.535917076375</v>
          </cell>
          <cell r="N208" t="str">
            <v xml:space="preserve"> </v>
          </cell>
          <cell r="P208">
            <v>3192690</v>
          </cell>
          <cell r="Q208">
            <v>0.43342200000000003</v>
          </cell>
          <cell r="R208">
            <v>1383.7820851800002</v>
          </cell>
          <cell r="S208">
            <v>2095485.4047559449</v>
          </cell>
          <cell r="T208">
            <v>4.3779999999999999E-3</v>
          </cell>
          <cell r="U208">
            <v>9.1740351020215254</v>
          </cell>
          <cell r="V208">
            <v>1392.9561202820216</v>
          </cell>
          <cell r="W208">
            <v>1.2614750550658609</v>
          </cell>
          <cell r="X208">
            <v>1757.1793985370912</v>
          </cell>
          <cell r="Y208" t="str">
            <v xml:space="preserve"> </v>
          </cell>
          <cell r="AA208">
            <v>0.14499999999999999</v>
          </cell>
          <cell r="AB208">
            <v>2503622</v>
          </cell>
          <cell r="AC208">
            <v>363.02519000000001</v>
          </cell>
          <cell r="AD208" t="str">
            <v xml:space="preserve"> </v>
          </cell>
          <cell r="AF208">
            <v>1271000</v>
          </cell>
          <cell r="AG208">
            <v>0.23200000000000001</v>
          </cell>
          <cell r="AH208">
            <v>294.87200000000001</v>
          </cell>
          <cell r="AI208">
            <v>735588.15000000014</v>
          </cell>
          <cell r="AJ208">
            <v>1.7999999999999999E-2</v>
          </cell>
          <cell r="AK208">
            <v>13.240586700000001</v>
          </cell>
          <cell r="AL208">
            <v>308.11258670000001</v>
          </cell>
          <cell r="AM208" t="str">
            <v xml:space="preserve"> </v>
          </cell>
        </row>
        <row r="209">
          <cell r="A209">
            <v>42248</v>
          </cell>
          <cell r="C209">
            <v>30</v>
          </cell>
          <cell r="E209">
            <v>3089700</v>
          </cell>
          <cell r="F209">
            <v>0.27145799999999998</v>
          </cell>
          <cell r="G209">
            <v>838.72378259999994</v>
          </cell>
          <cell r="H209">
            <v>2025354.24</v>
          </cell>
          <cell r="I209">
            <v>2.7420000000000001E-3</v>
          </cell>
          <cell r="J209">
            <v>5.5535213260800003</v>
          </cell>
          <cell r="K209">
            <v>844.27730392607998</v>
          </cell>
          <cell r="L209">
            <v>1.2614750550658609</v>
          </cell>
          <cell r="M209">
            <v>1065.0347584610083</v>
          </cell>
          <cell r="N209" t="str">
            <v xml:space="preserve"> </v>
          </cell>
          <cell r="P209">
            <v>3089700</v>
          </cell>
          <cell r="Q209">
            <v>0.43342200000000003</v>
          </cell>
          <cell r="R209">
            <v>1339.1439534000001</v>
          </cell>
          <cell r="S209">
            <v>2027889.1013767209</v>
          </cell>
          <cell r="T209">
            <v>4.3779999999999999E-3</v>
          </cell>
          <cell r="U209">
            <v>8.8780984858272838</v>
          </cell>
          <cell r="V209">
            <v>1348.0220518858273</v>
          </cell>
          <cell r="W209">
            <v>1.2614750550658609</v>
          </cell>
          <cell r="X209">
            <v>1700.4961921326687</v>
          </cell>
          <cell r="Y209" t="str">
            <v xml:space="preserve"> </v>
          </cell>
          <cell r="AA209">
            <v>0.14499999999999999</v>
          </cell>
          <cell r="AB209">
            <v>2422860</v>
          </cell>
          <cell r="AC209">
            <v>351.31469999999996</v>
          </cell>
          <cell r="AD209" t="str">
            <v xml:space="preserve"> </v>
          </cell>
          <cell r="AF209">
            <v>1230000</v>
          </cell>
          <cell r="AG209">
            <v>0.23200000000000001</v>
          </cell>
          <cell r="AH209">
            <v>285.36</v>
          </cell>
          <cell r="AI209">
            <v>711859.50000000023</v>
          </cell>
          <cell r="AJ209">
            <v>1.7999999999999999E-2</v>
          </cell>
          <cell r="AK209">
            <v>12.813471000000003</v>
          </cell>
          <cell r="AL209">
            <v>298.17347100000001</v>
          </cell>
          <cell r="AM209" t="str">
            <v xml:space="preserve"> </v>
          </cell>
        </row>
        <row r="210">
          <cell r="A210">
            <v>42278</v>
          </cell>
          <cell r="C210">
            <v>31</v>
          </cell>
          <cell r="E210">
            <v>3192690</v>
          </cell>
          <cell r="F210">
            <v>0.27145799999999998</v>
          </cell>
          <cell r="G210">
            <v>866.6812420199999</v>
          </cell>
          <cell r="H210">
            <v>2092866.048</v>
          </cell>
          <cell r="I210">
            <v>2.7420000000000001E-3</v>
          </cell>
          <cell r="J210">
            <v>5.738638703616</v>
          </cell>
          <cell r="K210">
            <v>872.41988072361585</v>
          </cell>
          <cell r="L210">
            <v>1.2614750550658609</v>
          </cell>
          <cell r="M210">
            <v>1100.535917076375</v>
          </cell>
          <cell r="N210" t="str">
            <v xml:space="preserve"> </v>
          </cell>
          <cell r="P210">
            <v>3192690</v>
          </cell>
          <cell r="Q210">
            <v>0.43342200000000003</v>
          </cell>
          <cell r="R210">
            <v>1383.7820851800002</v>
          </cell>
          <cell r="S210">
            <v>2095485.4047559449</v>
          </cell>
          <cell r="T210">
            <v>4.3779999999999999E-3</v>
          </cell>
          <cell r="U210">
            <v>9.1740351020215254</v>
          </cell>
          <cell r="V210">
            <v>1392.9561202820216</v>
          </cell>
          <cell r="W210">
            <v>1.2614750550658609</v>
          </cell>
          <cell r="X210">
            <v>1757.1793985370912</v>
          </cell>
          <cell r="Y210" t="str">
            <v xml:space="preserve"> </v>
          </cell>
          <cell r="AA210">
            <v>0.14499999999999999</v>
          </cell>
          <cell r="AB210">
            <v>2503622</v>
          </cell>
          <cell r="AC210">
            <v>363.02519000000001</v>
          </cell>
          <cell r="AD210" t="str">
            <v xml:space="preserve"> </v>
          </cell>
          <cell r="AF210">
            <v>1271000</v>
          </cell>
          <cell r="AG210">
            <v>0.23200000000000001</v>
          </cell>
          <cell r="AH210">
            <v>294.87200000000001</v>
          </cell>
          <cell r="AI210">
            <v>735588.15000000014</v>
          </cell>
          <cell r="AJ210">
            <v>1.7999999999999999E-2</v>
          </cell>
          <cell r="AK210">
            <v>13.240586700000001</v>
          </cell>
          <cell r="AL210">
            <v>308.11258670000001</v>
          </cell>
          <cell r="AM210" t="str">
            <v xml:space="preserve"> </v>
          </cell>
        </row>
        <row r="211">
          <cell r="A211">
            <v>42309</v>
          </cell>
          <cell r="C211">
            <v>30</v>
          </cell>
          <cell r="E211">
            <v>3089700</v>
          </cell>
          <cell r="F211">
            <v>0.27145799999999998</v>
          </cell>
          <cell r="G211">
            <v>838.72378259999994</v>
          </cell>
          <cell r="H211">
            <v>2025354.24</v>
          </cell>
          <cell r="I211">
            <v>2.7420000000000001E-3</v>
          </cell>
          <cell r="J211">
            <v>5.5535213260800003</v>
          </cell>
          <cell r="K211">
            <v>844.27730392607998</v>
          </cell>
          <cell r="L211">
            <v>1.2795200187721065</v>
          </cell>
          <cell r="M211">
            <v>1080.2697117683613</v>
          </cell>
          <cell r="N211" t="str">
            <v xml:space="preserve"> </v>
          </cell>
          <cell r="P211">
            <v>3089700</v>
          </cell>
          <cell r="Q211">
            <v>0.43342200000000003</v>
          </cell>
          <cell r="R211">
            <v>1339.1439534000001</v>
          </cell>
          <cell r="S211">
            <v>2027889.1013767209</v>
          </cell>
          <cell r="T211">
            <v>4.3779999999999999E-3</v>
          </cell>
          <cell r="U211">
            <v>8.8780984858272838</v>
          </cell>
          <cell r="V211">
            <v>1348.0220518858273</v>
          </cell>
          <cell r="W211">
            <v>1.2795200187721065</v>
          </cell>
          <cell r="X211">
            <v>1724.8212011341673</v>
          </cell>
          <cell r="Y211" t="str">
            <v xml:space="preserve"> </v>
          </cell>
          <cell r="AA211">
            <v>0.14499999999999999</v>
          </cell>
          <cell r="AB211">
            <v>2422860</v>
          </cell>
          <cell r="AC211">
            <v>351.31469999999996</v>
          </cell>
          <cell r="AD211" t="str">
            <v xml:space="preserve"> </v>
          </cell>
          <cell r="AF211">
            <v>1230000</v>
          </cell>
          <cell r="AG211">
            <v>0.23200000000000001</v>
          </cell>
          <cell r="AH211">
            <v>285.36</v>
          </cell>
          <cell r="AI211">
            <v>711859.50000000023</v>
          </cell>
          <cell r="AJ211">
            <v>1.7999999999999999E-2</v>
          </cell>
          <cell r="AK211">
            <v>12.813471000000003</v>
          </cell>
          <cell r="AL211">
            <v>298.17347100000001</v>
          </cell>
          <cell r="AM211" t="str">
            <v xml:space="preserve"> </v>
          </cell>
        </row>
        <row r="212">
          <cell r="A212">
            <v>42339</v>
          </cell>
          <cell r="C212">
            <v>31</v>
          </cell>
          <cell r="E212">
            <v>3192690</v>
          </cell>
          <cell r="F212">
            <v>0.27145799999999998</v>
          </cell>
          <cell r="G212">
            <v>866.6812420199999</v>
          </cell>
          <cell r="H212">
            <v>2092866.048</v>
          </cell>
          <cell r="I212">
            <v>2.7420000000000001E-3</v>
          </cell>
          <cell r="J212">
            <v>5.738638703616</v>
          </cell>
          <cell r="K212">
            <v>872.41988072361585</v>
          </cell>
          <cell r="L212">
            <v>1.2795200187721065</v>
          </cell>
          <cell r="M212">
            <v>1116.2787021606398</v>
          </cell>
          <cell r="N212">
            <v>12988.90063300055</v>
          </cell>
          <cell r="P212">
            <v>3192690</v>
          </cell>
          <cell r="Q212">
            <v>0.43342200000000003</v>
          </cell>
          <cell r="R212">
            <v>1383.7820851800002</v>
          </cell>
          <cell r="S212">
            <v>2095485.4047559449</v>
          </cell>
          <cell r="T212">
            <v>4.3779999999999999E-3</v>
          </cell>
          <cell r="U212">
            <v>9.1740351020215254</v>
          </cell>
          <cell r="V212">
            <v>1392.9561202820216</v>
          </cell>
          <cell r="W212">
            <v>1.2795200187721065</v>
          </cell>
          <cell r="X212">
            <v>1782.315241171973</v>
          </cell>
          <cell r="Y212">
            <v>20738.831189250515</v>
          </cell>
          <cell r="AA212">
            <v>0.14499999999999999</v>
          </cell>
          <cell r="AB212">
            <v>2503622</v>
          </cell>
          <cell r="AC212">
            <v>363.02519000000001</v>
          </cell>
          <cell r="AD212">
            <v>4274.328849999999</v>
          </cell>
          <cell r="AF212">
            <v>1271000</v>
          </cell>
          <cell r="AG212">
            <v>0.23200000000000001</v>
          </cell>
          <cell r="AH212">
            <v>294.87200000000001</v>
          </cell>
          <cell r="AI212">
            <v>735588.15000000014</v>
          </cell>
          <cell r="AJ212">
            <v>1.7999999999999999E-2</v>
          </cell>
          <cell r="AK212">
            <v>13.240586700000001</v>
          </cell>
          <cell r="AL212">
            <v>308.11258670000001</v>
          </cell>
          <cell r="AM212">
            <v>3627.7772305000003</v>
          </cell>
        </row>
        <row r="213">
          <cell r="A213">
            <v>42370</v>
          </cell>
          <cell r="C213">
            <v>31</v>
          </cell>
          <cell r="E213">
            <v>3192690</v>
          </cell>
          <cell r="F213">
            <v>0.27145799999999998</v>
          </cell>
          <cell r="G213">
            <v>866.6812420199999</v>
          </cell>
          <cell r="H213">
            <v>2092866.048</v>
          </cell>
          <cell r="I213">
            <v>2.7420000000000001E-3</v>
          </cell>
          <cell r="J213">
            <v>5.738638703616</v>
          </cell>
          <cell r="K213">
            <v>872.41988072361585</v>
          </cell>
          <cell r="L213">
            <v>1.2795200187721065</v>
          </cell>
          <cell r="M213">
            <v>1116.2787021606398</v>
          </cell>
          <cell r="N213" t="str">
            <v xml:space="preserve"> </v>
          </cell>
          <cell r="P213">
            <v>3192690</v>
          </cell>
          <cell r="Q213">
            <v>0.43342200000000003</v>
          </cell>
          <cell r="R213">
            <v>1383.7820851800002</v>
          </cell>
          <cell r="S213">
            <v>2095485.4047559449</v>
          </cell>
          <cell r="T213">
            <v>4.3779999999999999E-3</v>
          </cell>
          <cell r="U213">
            <v>9.1740351020215254</v>
          </cell>
          <cell r="V213">
            <v>1392.9561202820216</v>
          </cell>
          <cell r="W213">
            <v>1.2795200187721065</v>
          </cell>
          <cell r="X213">
            <v>1782.315241171973</v>
          </cell>
          <cell r="Y213" t="str">
            <v xml:space="preserve"> </v>
          </cell>
          <cell r="AA213">
            <v>0.14499999999999999</v>
          </cell>
          <cell r="AB213">
            <v>2503622</v>
          </cell>
          <cell r="AC213">
            <v>363.02519000000001</v>
          </cell>
          <cell r="AD213" t="str">
            <v xml:space="preserve"> </v>
          </cell>
          <cell r="AF213">
            <v>1271000</v>
          </cell>
          <cell r="AG213">
            <v>0.23200000000000001</v>
          </cell>
          <cell r="AH213">
            <v>294.87200000000001</v>
          </cell>
          <cell r="AI213">
            <v>735588.15000000014</v>
          </cell>
          <cell r="AJ213">
            <v>1.7999999999999999E-2</v>
          </cell>
          <cell r="AK213">
            <v>13.240586700000001</v>
          </cell>
          <cell r="AL213">
            <v>308.11258670000001</v>
          </cell>
          <cell r="AM213" t="str">
            <v xml:space="preserve"> </v>
          </cell>
        </row>
        <row r="214">
          <cell r="A214">
            <v>42401</v>
          </cell>
          <cell r="C214">
            <v>29</v>
          </cell>
          <cell r="E214">
            <v>2986710</v>
          </cell>
          <cell r="F214">
            <v>0.27145799999999998</v>
          </cell>
          <cell r="G214">
            <v>810.76632317999997</v>
          </cell>
          <cell r="H214">
            <v>1957842.432</v>
          </cell>
          <cell r="I214">
            <v>2.7420000000000001E-3</v>
          </cell>
          <cell r="J214">
            <v>5.3684039485439996</v>
          </cell>
          <cell r="K214">
            <v>816.134727128544</v>
          </cell>
          <cell r="L214">
            <v>1.2795200187721065</v>
          </cell>
          <cell r="M214">
            <v>1044.2607213760828</v>
          </cell>
          <cell r="N214" t="str">
            <v xml:space="preserve"> </v>
          </cell>
          <cell r="P214">
            <v>2986710</v>
          </cell>
          <cell r="Q214">
            <v>0.43342200000000003</v>
          </cell>
          <cell r="R214">
            <v>1294.50582162</v>
          </cell>
          <cell r="S214">
            <v>1960292.7979974968</v>
          </cell>
          <cell r="T214">
            <v>4.3779999999999999E-3</v>
          </cell>
          <cell r="U214">
            <v>8.5821618696330404</v>
          </cell>
          <cell r="V214">
            <v>1303.087983489633</v>
          </cell>
          <cell r="W214">
            <v>1.2795200187721065</v>
          </cell>
          <cell r="X214">
            <v>1667.3271610963616</v>
          </cell>
          <cell r="Y214" t="str">
            <v xml:space="preserve"> </v>
          </cell>
          <cell r="AA214">
            <v>0.14499999999999999</v>
          </cell>
          <cell r="AB214">
            <v>2342098</v>
          </cell>
          <cell r="AC214">
            <v>339.60420999999997</v>
          </cell>
          <cell r="AD214" t="str">
            <v xml:space="preserve"> </v>
          </cell>
          <cell r="AF214">
            <v>1189000</v>
          </cell>
          <cell r="AG214">
            <v>0.23200000000000001</v>
          </cell>
          <cell r="AH214">
            <v>275.84800000000001</v>
          </cell>
          <cell r="AI214">
            <v>688130.85000000009</v>
          </cell>
          <cell r="AJ214">
            <v>1.7999999999999999E-2</v>
          </cell>
          <cell r="AK214">
            <v>12.386355300000002</v>
          </cell>
          <cell r="AL214">
            <v>288.2343553</v>
          </cell>
          <cell r="AM214" t="str">
            <v xml:space="preserve"> </v>
          </cell>
        </row>
        <row r="215">
          <cell r="A215">
            <v>42430</v>
          </cell>
          <cell r="C215">
            <v>31</v>
          </cell>
          <cell r="E215">
            <v>3192690</v>
          </cell>
          <cell r="F215">
            <v>0.27145799999999998</v>
          </cell>
          <cell r="G215">
            <v>866.6812420199999</v>
          </cell>
          <cell r="H215">
            <v>2092866.048</v>
          </cell>
          <cell r="I215">
            <v>2.7420000000000001E-3</v>
          </cell>
          <cell r="J215">
            <v>5.738638703616</v>
          </cell>
          <cell r="K215">
            <v>872.41988072361585</v>
          </cell>
          <cell r="L215">
            <v>1.2795200187721065</v>
          </cell>
          <cell r="M215">
            <v>1116.2787021606398</v>
          </cell>
          <cell r="N215" t="str">
            <v xml:space="preserve"> </v>
          </cell>
          <cell r="P215">
            <v>3192690</v>
          </cell>
          <cell r="Q215">
            <v>0.43342200000000003</v>
          </cell>
          <cell r="R215">
            <v>1383.7820851800002</v>
          </cell>
          <cell r="S215">
            <v>2095485.4047559449</v>
          </cell>
          <cell r="T215">
            <v>4.3779999999999999E-3</v>
          </cell>
          <cell r="U215">
            <v>9.1740351020215254</v>
          </cell>
          <cell r="V215">
            <v>1392.9561202820216</v>
          </cell>
          <cell r="W215">
            <v>1.2795200187721065</v>
          </cell>
          <cell r="X215">
            <v>1782.315241171973</v>
          </cell>
          <cell r="Y215" t="str">
            <v xml:space="preserve"> </v>
          </cell>
          <cell r="AA215">
            <v>0.14499999999999999</v>
          </cell>
          <cell r="AB215">
            <v>2503622</v>
          </cell>
          <cell r="AC215">
            <v>363.02519000000001</v>
          </cell>
          <cell r="AD215" t="str">
            <v xml:space="preserve"> </v>
          </cell>
          <cell r="AF215">
            <v>1271000</v>
          </cell>
          <cell r="AG215">
            <v>0.23200000000000001</v>
          </cell>
          <cell r="AH215">
            <v>294.87200000000001</v>
          </cell>
          <cell r="AI215">
            <v>735588.15000000014</v>
          </cell>
          <cell r="AJ215">
            <v>1.7999999999999999E-2</v>
          </cell>
          <cell r="AK215">
            <v>13.240586700000001</v>
          </cell>
          <cell r="AL215">
            <v>308.11258670000001</v>
          </cell>
          <cell r="AM215" t="str">
            <v xml:space="preserve"> </v>
          </cell>
        </row>
        <row r="216">
          <cell r="A216">
            <v>42461</v>
          </cell>
          <cell r="C216">
            <v>30</v>
          </cell>
          <cell r="E216">
            <v>3089700</v>
          </cell>
          <cell r="F216">
            <v>0.27145799999999998</v>
          </cell>
          <cell r="G216">
            <v>838.72378259999994</v>
          </cell>
          <cell r="H216">
            <v>2025354.24</v>
          </cell>
          <cell r="I216">
            <v>2.7420000000000001E-3</v>
          </cell>
          <cell r="J216">
            <v>5.5535213260800003</v>
          </cell>
          <cell r="K216">
            <v>844.27730392607998</v>
          </cell>
          <cell r="L216">
            <v>1.2795200187721065</v>
          </cell>
          <cell r="M216">
            <v>1080.2697117683613</v>
          </cell>
          <cell r="N216" t="str">
            <v xml:space="preserve"> </v>
          </cell>
          <cell r="P216">
            <v>3089700</v>
          </cell>
          <cell r="Q216">
            <v>0.43342200000000003</v>
          </cell>
          <cell r="R216">
            <v>1339.1439534000001</v>
          </cell>
          <cell r="S216">
            <v>2027889.1013767209</v>
          </cell>
          <cell r="T216">
            <v>4.3779999999999999E-3</v>
          </cell>
          <cell r="U216">
            <v>8.8780984858272838</v>
          </cell>
          <cell r="V216">
            <v>1348.0220518858273</v>
          </cell>
          <cell r="W216">
            <v>1.2795200187721065</v>
          </cell>
          <cell r="X216">
            <v>1724.8212011341673</v>
          </cell>
          <cell r="Y216" t="str">
            <v xml:space="preserve"> </v>
          </cell>
          <cell r="AA216">
            <v>0.14499999999999999</v>
          </cell>
          <cell r="AB216">
            <v>2422860</v>
          </cell>
          <cell r="AC216">
            <v>351.31469999999996</v>
          </cell>
          <cell r="AD216" t="str">
            <v xml:space="preserve"> </v>
          </cell>
          <cell r="AF216">
            <v>1230000</v>
          </cell>
          <cell r="AG216">
            <v>0.23200000000000001</v>
          </cell>
          <cell r="AH216">
            <v>285.36</v>
          </cell>
          <cell r="AI216">
            <v>711859.50000000023</v>
          </cell>
          <cell r="AJ216">
            <v>1.7999999999999999E-2</v>
          </cell>
          <cell r="AK216">
            <v>12.813471000000003</v>
          </cell>
          <cell r="AL216">
            <v>298.17347100000001</v>
          </cell>
          <cell r="AM216" t="str">
            <v xml:space="preserve"> </v>
          </cell>
        </row>
        <row r="217">
          <cell r="A217">
            <v>42491</v>
          </cell>
          <cell r="C217">
            <v>31</v>
          </cell>
          <cell r="E217">
            <v>3192690</v>
          </cell>
          <cell r="F217">
            <v>0.27145799999999998</v>
          </cell>
          <cell r="G217">
            <v>866.6812420199999</v>
          </cell>
          <cell r="H217">
            <v>2092866.048</v>
          </cell>
          <cell r="I217">
            <v>2.7420000000000001E-3</v>
          </cell>
          <cell r="J217">
            <v>5.738638703616</v>
          </cell>
          <cell r="K217">
            <v>872.41988072361585</v>
          </cell>
          <cell r="L217">
            <v>1.2795200187721065</v>
          </cell>
          <cell r="M217">
            <v>1116.2787021606398</v>
          </cell>
          <cell r="N217" t="str">
            <v xml:space="preserve"> </v>
          </cell>
          <cell r="P217">
            <v>3192690</v>
          </cell>
          <cell r="Q217">
            <v>0.43342200000000003</v>
          </cell>
          <cell r="R217">
            <v>1383.7820851800002</v>
          </cell>
          <cell r="S217">
            <v>2095485.4047559449</v>
          </cell>
          <cell r="T217">
            <v>4.3779999999999999E-3</v>
          </cell>
          <cell r="U217">
            <v>9.1740351020215254</v>
          </cell>
          <cell r="V217">
            <v>1392.9561202820216</v>
          </cell>
          <cell r="W217">
            <v>1.2795200187721065</v>
          </cell>
          <cell r="X217">
            <v>1782.315241171973</v>
          </cell>
          <cell r="Y217" t="str">
            <v xml:space="preserve"> </v>
          </cell>
          <cell r="AA217">
            <v>0.14499999999999999</v>
          </cell>
          <cell r="AB217">
            <v>2503622</v>
          </cell>
          <cell r="AC217">
            <v>363.02519000000001</v>
          </cell>
          <cell r="AD217" t="str">
            <v xml:space="preserve"> </v>
          </cell>
          <cell r="AF217">
            <v>1271000</v>
          </cell>
          <cell r="AG217">
            <v>0.23200000000000001</v>
          </cell>
          <cell r="AH217">
            <v>294.87200000000001</v>
          </cell>
          <cell r="AI217">
            <v>735588.15000000014</v>
          </cell>
          <cell r="AJ217">
            <v>1.7999999999999999E-2</v>
          </cell>
          <cell r="AK217">
            <v>13.240586700000001</v>
          </cell>
          <cell r="AL217">
            <v>308.11258670000001</v>
          </cell>
          <cell r="AM217" t="str">
            <v xml:space="preserve"> </v>
          </cell>
        </row>
        <row r="218">
          <cell r="A218">
            <v>42522</v>
          </cell>
          <cell r="C218">
            <v>30</v>
          </cell>
          <cell r="E218">
            <v>3089700</v>
          </cell>
          <cell r="F218">
            <v>0.27145799999999998</v>
          </cell>
          <cell r="G218">
            <v>838.72378259999994</v>
          </cell>
          <cell r="H218">
            <v>2025354.24</v>
          </cell>
          <cell r="I218">
            <v>2.7420000000000001E-3</v>
          </cell>
          <cell r="J218">
            <v>5.5535213260800003</v>
          </cell>
          <cell r="K218">
            <v>844.27730392607998</v>
          </cell>
          <cell r="L218">
            <v>1.2795200187721065</v>
          </cell>
          <cell r="M218">
            <v>1080.2697117683613</v>
          </cell>
          <cell r="N218" t="str">
            <v xml:space="preserve"> </v>
          </cell>
          <cell r="P218">
            <v>3089700</v>
          </cell>
          <cell r="Q218">
            <v>0.43342200000000003</v>
          </cell>
          <cell r="R218">
            <v>1339.1439534000001</v>
          </cell>
          <cell r="S218">
            <v>2027889.1013767209</v>
          </cell>
          <cell r="T218">
            <v>4.3779999999999999E-3</v>
          </cell>
          <cell r="U218">
            <v>8.8780984858272838</v>
          </cell>
          <cell r="V218">
            <v>1348.0220518858273</v>
          </cell>
          <cell r="W218">
            <v>1.2795200187721065</v>
          </cell>
          <cell r="X218">
            <v>1724.8212011341673</v>
          </cell>
          <cell r="Y218" t="str">
            <v xml:space="preserve"> </v>
          </cell>
          <cell r="AA218">
            <v>0.14499999999999999</v>
          </cell>
          <cell r="AB218">
            <v>2422860</v>
          </cell>
          <cell r="AC218">
            <v>351.31469999999996</v>
          </cell>
          <cell r="AD218" t="str">
            <v xml:space="preserve"> </v>
          </cell>
          <cell r="AF218">
            <v>1230000</v>
          </cell>
          <cell r="AG218">
            <v>0.23200000000000001</v>
          </cell>
          <cell r="AH218">
            <v>285.36</v>
          </cell>
          <cell r="AI218">
            <v>711859.50000000023</v>
          </cell>
          <cell r="AJ218">
            <v>1.7999999999999999E-2</v>
          </cell>
          <cell r="AK218">
            <v>12.813471000000003</v>
          </cell>
          <cell r="AL218">
            <v>298.17347100000001</v>
          </cell>
          <cell r="AM218" t="str">
            <v xml:space="preserve"> </v>
          </cell>
        </row>
        <row r="219">
          <cell r="A219">
            <v>42552</v>
          </cell>
          <cell r="C219">
            <v>31</v>
          </cell>
          <cell r="E219">
            <v>3192690</v>
          </cell>
          <cell r="F219">
            <v>0.27145799999999998</v>
          </cell>
          <cell r="G219">
            <v>866.6812420199999</v>
          </cell>
          <cell r="H219">
            <v>2092866.048</v>
          </cell>
          <cell r="I219">
            <v>2.7420000000000001E-3</v>
          </cell>
          <cell r="J219">
            <v>5.738638703616</v>
          </cell>
          <cell r="K219">
            <v>872.41988072361585</v>
          </cell>
          <cell r="L219">
            <v>1.2795200187721065</v>
          </cell>
          <cell r="M219">
            <v>1116.2787021606398</v>
          </cell>
          <cell r="N219" t="str">
            <v xml:space="preserve"> </v>
          </cell>
          <cell r="P219">
            <v>3192690</v>
          </cell>
          <cell r="Q219">
            <v>0.43342200000000003</v>
          </cell>
          <cell r="R219">
            <v>1383.7820851800002</v>
          </cell>
          <cell r="S219">
            <v>2095485.4047559449</v>
          </cell>
          <cell r="T219">
            <v>4.3779999999999999E-3</v>
          </cell>
          <cell r="U219">
            <v>9.1740351020215254</v>
          </cell>
          <cell r="V219">
            <v>1392.9561202820216</v>
          </cell>
          <cell r="W219">
            <v>1.2795200187721065</v>
          </cell>
          <cell r="X219">
            <v>1782.315241171973</v>
          </cell>
          <cell r="Y219" t="str">
            <v xml:space="preserve"> </v>
          </cell>
          <cell r="AA219">
            <v>0.14499999999999999</v>
          </cell>
          <cell r="AB219">
            <v>2503622</v>
          </cell>
          <cell r="AC219">
            <v>363.02519000000001</v>
          </cell>
          <cell r="AD219" t="str">
            <v xml:space="preserve"> </v>
          </cell>
          <cell r="AF219">
            <v>1271000</v>
          </cell>
          <cell r="AG219">
            <v>0.23200000000000001</v>
          </cell>
          <cell r="AH219">
            <v>294.87200000000001</v>
          </cell>
          <cell r="AI219">
            <v>735588.15000000014</v>
          </cell>
          <cell r="AJ219">
            <v>1.7999999999999999E-2</v>
          </cell>
          <cell r="AK219">
            <v>13.240586700000001</v>
          </cell>
          <cell r="AL219">
            <v>308.11258670000001</v>
          </cell>
          <cell r="AM219" t="str">
            <v xml:space="preserve"> </v>
          </cell>
        </row>
        <row r="220">
          <cell r="A220">
            <v>42583</v>
          </cell>
          <cell r="C220">
            <v>31</v>
          </cell>
          <cell r="E220">
            <v>3192690</v>
          </cell>
          <cell r="F220">
            <v>0.27145799999999998</v>
          </cell>
          <cell r="G220">
            <v>866.6812420199999</v>
          </cell>
          <cell r="H220">
            <v>2092866.048</v>
          </cell>
          <cell r="I220">
            <v>2.7420000000000001E-3</v>
          </cell>
          <cell r="J220">
            <v>5.738638703616</v>
          </cell>
          <cell r="K220">
            <v>872.41988072361585</v>
          </cell>
          <cell r="L220">
            <v>1.2795200187721065</v>
          </cell>
          <cell r="M220">
            <v>1116.2787021606398</v>
          </cell>
          <cell r="N220" t="str">
            <v xml:space="preserve"> </v>
          </cell>
          <cell r="P220">
            <v>3192690</v>
          </cell>
          <cell r="Q220">
            <v>0.43342200000000003</v>
          </cell>
          <cell r="R220">
            <v>1383.7820851800002</v>
          </cell>
          <cell r="S220">
            <v>2095485.4047559449</v>
          </cell>
          <cell r="T220">
            <v>4.3779999999999999E-3</v>
          </cell>
          <cell r="U220">
            <v>9.1740351020215254</v>
          </cell>
          <cell r="V220">
            <v>1392.9561202820216</v>
          </cell>
          <cell r="W220">
            <v>1.2795200187721065</v>
          </cell>
          <cell r="X220">
            <v>1782.315241171973</v>
          </cell>
          <cell r="Y220" t="str">
            <v xml:space="preserve"> </v>
          </cell>
          <cell r="AA220">
            <v>0.14499999999999999</v>
          </cell>
          <cell r="AB220">
            <v>2503622</v>
          </cell>
          <cell r="AC220">
            <v>363.02519000000001</v>
          </cell>
          <cell r="AD220" t="str">
            <v xml:space="preserve"> </v>
          </cell>
          <cell r="AF220">
            <v>1271000</v>
          </cell>
          <cell r="AG220">
            <v>0.23200000000000001</v>
          </cell>
          <cell r="AH220">
            <v>294.87200000000001</v>
          </cell>
          <cell r="AI220">
            <v>735588.15000000014</v>
          </cell>
          <cell r="AJ220">
            <v>1.7999999999999999E-2</v>
          </cell>
          <cell r="AK220">
            <v>13.240586700000001</v>
          </cell>
          <cell r="AL220">
            <v>308.11258670000001</v>
          </cell>
          <cell r="AM220" t="str">
            <v xml:space="preserve"> </v>
          </cell>
        </row>
        <row r="221">
          <cell r="A221">
            <v>42614</v>
          </cell>
          <cell r="C221">
            <v>30</v>
          </cell>
          <cell r="E221">
            <v>3089700</v>
          </cell>
          <cell r="F221">
            <v>0.27145799999999998</v>
          </cell>
          <cell r="G221">
            <v>838.72378259999994</v>
          </cell>
          <cell r="H221">
            <v>2025354.24</v>
          </cell>
          <cell r="I221">
            <v>2.7420000000000001E-3</v>
          </cell>
          <cell r="J221">
            <v>5.5535213260800003</v>
          </cell>
          <cell r="K221">
            <v>844.27730392607998</v>
          </cell>
          <cell r="L221">
            <v>1.2795200187721065</v>
          </cell>
          <cell r="M221">
            <v>1080.2697117683613</v>
          </cell>
          <cell r="N221" t="str">
            <v xml:space="preserve"> </v>
          </cell>
          <cell r="P221">
            <v>3089700</v>
          </cell>
          <cell r="Q221">
            <v>0.43342200000000003</v>
          </cell>
          <cell r="R221">
            <v>1339.1439534000001</v>
          </cell>
          <cell r="S221">
            <v>2027889.1013767209</v>
          </cell>
          <cell r="T221">
            <v>4.3779999999999999E-3</v>
          </cell>
          <cell r="U221">
            <v>8.8780984858272838</v>
          </cell>
          <cell r="V221">
            <v>1348.0220518858273</v>
          </cell>
          <cell r="W221">
            <v>1.2795200187721065</v>
          </cell>
          <cell r="X221">
            <v>1724.8212011341673</v>
          </cell>
          <cell r="Y221" t="str">
            <v xml:space="preserve"> </v>
          </cell>
          <cell r="AA221">
            <v>0.14499999999999999</v>
          </cell>
          <cell r="AB221">
            <v>2422860</v>
          </cell>
          <cell r="AC221">
            <v>351.31469999999996</v>
          </cell>
          <cell r="AD221" t="str">
            <v xml:space="preserve"> </v>
          </cell>
          <cell r="AF221">
            <v>1230000</v>
          </cell>
          <cell r="AG221">
            <v>0.23200000000000001</v>
          </cell>
          <cell r="AH221">
            <v>285.36</v>
          </cell>
          <cell r="AI221">
            <v>711859.50000000023</v>
          </cell>
          <cell r="AJ221">
            <v>1.7999999999999999E-2</v>
          </cell>
          <cell r="AK221">
            <v>12.813471000000003</v>
          </cell>
          <cell r="AL221">
            <v>298.17347100000001</v>
          </cell>
          <cell r="AM221" t="str">
            <v xml:space="preserve"> </v>
          </cell>
        </row>
        <row r="222">
          <cell r="A222">
            <v>42644</v>
          </cell>
          <cell r="C222">
            <v>31</v>
          </cell>
          <cell r="E222">
            <v>3192690</v>
          </cell>
          <cell r="F222">
            <v>0.27145799999999998</v>
          </cell>
          <cell r="G222">
            <v>866.6812420199999</v>
          </cell>
          <cell r="H222">
            <v>2092866.048</v>
          </cell>
          <cell r="I222">
            <v>2.7420000000000001E-3</v>
          </cell>
          <cell r="J222">
            <v>5.738638703616</v>
          </cell>
          <cell r="K222">
            <v>872.41988072361585</v>
          </cell>
          <cell r="L222">
            <v>1.2795200187721065</v>
          </cell>
          <cell r="M222">
            <v>1116.2787021606398</v>
          </cell>
          <cell r="N222" t="str">
            <v xml:space="preserve"> </v>
          </cell>
          <cell r="P222">
            <v>3192690</v>
          </cell>
          <cell r="Q222">
            <v>0.43342200000000003</v>
          </cell>
          <cell r="R222">
            <v>1383.7820851800002</v>
          </cell>
          <cell r="S222">
            <v>2095485.4047559449</v>
          </cell>
          <cell r="T222">
            <v>4.3779999999999999E-3</v>
          </cell>
          <cell r="U222">
            <v>9.1740351020215254</v>
          </cell>
          <cell r="V222">
            <v>1392.9561202820216</v>
          </cell>
          <cell r="W222">
            <v>1.2795200187721065</v>
          </cell>
          <cell r="X222">
            <v>1782.315241171973</v>
          </cell>
          <cell r="Y222" t="str">
            <v xml:space="preserve"> </v>
          </cell>
          <cell r="AA222">
            <v>0.14499999999999999</v>
          </cell>
          <cell r="AB222">
            <v>2503622</v>
          </cell>
          <cell r="AC222">
            <v>363.02519000000001</v>
          </cell>
          <cell r="AD222" t="str">
            <v xml:space="preserve"> </v>
          </cell>
          <cell r="AF222">
            <v>1271000</v>
          </cell>
          <cell r="AG222">
            <v>0.23200000000000001</v>
          </cell>
          <cell r="AH222">
            <v>294.87200000000001</v>
          </cell>
          <cell r="AI222">
            <v>735588.15000000014</v>
          </cell>
          <cell r="AJ222">
            <v>1.7999999999999999E-2</v>
          </cell>
          <cell r="AK222">
            <v>13.240586700000001</v>
          </cell>
          <cell r="AL222">
            <v>308.11258670000001</v>
          </cell>
          <cell r="AM222" t="str">
            <v xml:space="preserve"> </v>
          </cell>
        </row>
        <row r="223">
          <cell r="A223">
            <v>42675</v>
          </cell>
          <cell r="C223">
            <v>30</v>
          </cell>
          <cell r="E223">
            <v>3089700</v>
          </cell>
          <cell r="F223">
            <v>0.27145799999999998</v>
          </cell>
          <cell r="G223">
            <v>838.72378259999994</v>
          </cell>
          <cell r="H223">
            <v>2025354.24</v>
          </cell>
          <cell r="I223">
            <v>2.7420000000000001E-3</v>
          </cell>
          <cell r="J223">
            <v>5.5535213260800003</v>
          </cell>
          <cell r="K223">
            <v>844.27730392607998</v>
          </cell>
          <cell r="L223">
            <v>1.2995589855540186</v>
          </cell>
          <cell r="M223">
            <v>1097.1881566164584</v>
          </cell>
          <cell r="N223" t="str">
            <v xml:space="preserve"> </v>
          </cell>
          <cell r="P223">
            <v>3089700</v>
          </cell>
          <cell r="Q223">
            <v>0.43342200000000003</v>
          </cell>
          <cell r="R223">
            <v>1339.1439534000001</v>
          </cell>
          <cell r="S223">
            <v>2027889.1013767209</v>
          </cell>
          <cell r="T223">
            <v>4.3779999999999999E-3</v>
          </cell>
          <cell r="U223">
            <v>8.8780984858272838</v>
          </cell>
          <cell r="V223">
            <v>1348.0220518858273</v>
          </cell>
          <cell r="W223">
            <v>1.2995589855540186</v>
          </cell>
          <cell r="X223">
            <v>1751.8341702531923</v>
          </cell>
          <cell r="Y223" t="str">
            <v xml:space="preserve"> </v>
          </cell>
          <cell r="AA223">
            <v>0.14499999999999999</v>
          </cell>
          <cell r="AB223">
            <v>2422860</v>
          </cell>
          <cell r="AC223">
            <v>351.31469999999996</v>
          </cell>
          <cell r="AD223" t="str">
            <v xml:space="preserve"> </v>
          </cell>
          <cell r="AF223">
            <v>1230000</v>
          </cell>
          <cell r="AG223">
            <v>0.23200000000000001</v>
          </cell>
          <cell r="AH223">
            <v>285.36</v>
          </cell>
          <cell r="AI223">
            <v>711859.50000000023</v>
          </cell>
          <cell r="AJ223">
            <v>1.7999999999999999E-2</v>
          </cell>
          <cell r="AK223">
            <v>12.813471000000003</v>
          </cell>
          <cell r="AL223">
            <v>298.17347100000001</v>
          </cell>
          <cell r="AM223" t="str">
            <v xml:space="preserve"> </v>
          </cell>
        </row>
        <row r="224">
          <cell r="A224">
            <v>42705</v>
          </cell>
          <cell r="C224">
            <v>31</v>
          </cell>
          <cell r="E224">
            <v>3192690</v>
          </cell>
          <cell r="F224">
            <v>0.27145799999999998</v>
          </cell>
          <cell r="G224">
            <v>866.6812420199999</v>
          </cell>
          <cell r="H224">
            <v>2092866.048</v>
          </cell>
          <cell r="I224">
            <v>2.7420000000000001E-3</v>
          </cell>
          <cell r="J224">
            <v>5.738638703616</v>
          </cell>
          <cell r="K224">
            <v>872.41988072361585</v>
          </cell>
          <cell r="L224">
            <v>1.2995589855540186</v>
          </cell>
          <cell r="M224">
            <v>1133.76109517034</v>
          </cell>
          <cell r="N224">
            <v>13213.691321431805</v>
          </cell>
          <cell r="P224">
            <v>3192690</v>
          </cell>
          <cell r="Q224">
            <v>0.43342200000000003</v>
          </cell>
          <cell r="R224">
            <v>1383.7820851800002</v>
          </cell>
          <cell r="S224">
            <v>2095485.4047559449</v>
          </cell>
          <cell r="T224">
            <v>4.3779999999999999E-3</v>
          </cell>
          <cell r="U224">
            <v>9.1740351020215254</v>
          </cell>
          <cell r="V224">
            <v>1392.9561202820216</v>
          </cell>
          <cell r="W224">
            <v>1.2995589855540186</v>
          </cell>
          <cell r="X224">
            <v>1810.2286425949655</v>
          </cell>
          <cell r="Y224">
            <v>21097.745024378855</v>
          </cell>
          <cell r="AA224">
            <v>0.14499999999999999</v>
          </cell>
          <cell r="AB224">
            <v>2503622</v>
          </cell>
          <cell r="AC224">
            <v>363.02519000000001</v>
          </cell>
          <cell r="AD224">
            <v>4286.0393399999994</v>
          </cell>
          <cell r="AF224">
            <v>1271000</v>
          </cell>
          <cell r="AG224">
            <v>0.23200000000000001</v>
          </cell>
          <cell r="AH224">
            <v>294.87200000000001</v>
          </cell>
          <cell r="AI224">
            <v>735588.15000000014</v>
          </cell>
          <cell r="AJ224">
            <v>1.7999999999999999E-2</v>
          </cell>
          <cell r="AK224">
            <v>13.240586700000001</v>
          </cell>
          <cell r="AL224">
            <v>308.11258670000001</v>
          </cell>
          <cell r="AM224">
            <v>3637.7163462000003</v>
          </cell>
        </row>
        <row r="225">
          <cell r="A225">
            <v>42736</v>
          </cell>
          <cell r="C225">
            <v>31</v>
          </cell>
          <cell r="E225">
            <v>3192690</v>
          </cell>
          <cell r="F225">
            <v>0.27145799999999998</v>
          </cell>
          <cell r="G225">
            <v>866.6812420199999</v>
          </cell>
          <cell r="H225">
            <v>2092866.048</v>
          </cell>
          <cell r="I225">
            <v>2.7420000000000001E-3</v>
          </cell>
          <cell r="J225">
            <v>5.738638703616</v>
          </cell>
          <cell r="K225">
            <v>872.41988072361585</v>
          </cell>
          <cell r="L225">
            <v>1.2995589855540186</v>
          </cell>
          <cell r="M225">
            <v>1133.76109517034</v>
          </cell>
          <cell r="N225" t="str">
            <v xml:space="preserve"> </v>
          </cell>
          <cell r="P225">
            <v>3192690</v>
          </cell>
          <cell r="Q225">
            <v>0.43342200000000003</v>
          </cell>
          <cell r="R225">
            <v>1383.7820851800002</v>
          </cell>
          <cell r="S225">
            <v>2095485.4047559449</v>
          </cell>
          <cell r="T225">
            <v>4.3779999999999999E-3</v>
          </cell>
          <cell r="U225">
            <v>9.1740351020215254</v>
          </cell>
          <cell r="V225">
            <v>1392.9561202820216</v>
          </cell>
          <cell r="W225">
            <v>1.2995589855540186</v>
          </cell>
          <cell r="X225">
            <v>1810.2286425949655</v>
          </cell>
          <cell r="Y225" t="str">
            <v xml:space="preserve"> </v>
          </cell>
          <cell r="AA225">
            <v>0.14499999999999999</v>
          </cell>
          <cell r="AB225">
            <v>2503622</v>
          </cell>
          <cell r="AC225">
            <v>363.02519000000001</v>
          </cell>
          <cell r="AD225" t="str">
            <v xml:space="preserve"> </v>
          </cell>
          <cell r="AF225">
            <v>1271000</v>
          </cell>
          <cell r="AG225">
            <v>0.23200000000000001</v>
          </cell>
          <cell r="AH225">
            <v>294.87200000000001</v>
          </cell>
          <cell r="AI225">
            <v>735588.15000000014</v>
          </cell>
          <cell r="AJ225">
            <v>1.7999999999999999E-2</v>
          </cell>
          <cell r="AK225">
            <v>13.240586700000001</v>
          </cell>
          <cell r="AL225">
            <v>308.11258670000001</v>
          </cell>
          <cell r="AM225" t="str">
            <v xml:space="preserve"> </v>
          </cell>
        </row>
        <row r="226">
          <cell r="A226">
            <v>42767</v>
          </cell>
          <cell r="C226">
            <v>28</v>
          </cell>
          <cell r="E226">
            <v>2883720</v>
          </cell>
          <cell r="F226">
            <v>0.27145799999999998</v>
          </cell>
          <cell r="G226">
            <v>782.80886376000001</v>
          </cell>
          <cell r="H226">
            <v>1890330.6240000003</v>
          </cell>
          <cell r="I226">
            <v>2.7420000000000001E-3</v>
          </cell>
          <cell r="J226">
            <v>5.1832865710080016</v>
          </cell>
          <cell r="K226">
            <v>787.99215033100802</v>
          </cell>
          <cell r="L226">
            <v>1.2995589855540186</v>
          </cell>
          <cell r="M226">
            <v>1024.0422795086945</v>
          </cell>
          <cell r="N226" t="str">
            <v xml:space="preserve"> </v>
          </cell>
          <cell r="P226">
            <v>2883720</v>
          </cell>
          <cell r="Q226">
            <v>0.43342200000000003</v>
          </cell>
          <cell r="R226">
            <v>1249.8676898400001</v>
          </cell>
          <cell r="S226">
            <v>1892696.4946182731</v>
          </cell>
          <cell r="T226">
            <v>4.3779999999999999E-3</v>
          </cell>
          <cell r="U226">
            <v>8.2862252534387988</v>
          </cell>
          <cell r="V226">
            <v>1258.1539150934389</v>
          </cell>
          <cell r="W226">
            <v>1.2995589855540186</v>
          </cell>
          <cell r="X226">
            <v>1635.0452255696462</v>
          </cell>
          <cell r="Y226" t="str">
            <v xml:space="preserve"> </v>
          </cell>
          <cell r="AA226">
            <v>0.14499999999999999</v>
          </cell>
          <cell r="AB226">
            <v>2261336</v>
          </cell>
          <cell r="AC226">
            <v>327.89371999999997</v>
          </cell>
          <cell r="AD226" t="str">
            <v xml:space="preserve"> </v>
          </cell>
          <cell r="AF226">
            <v>1148000</v>
          </cell>
          <cell r="AG226">
            <v>0.23200000000000001</v>
          </cell>
          <cell r="AH226">
            <v>266.33600000000001</v>
          </cell>
          <cell r="AI226">
            <v>664402.20000000019</v>
          </cell>
          <cell r="AJ226">
            <v>1.7999999999999999E-2</v>
          </cell>
          <cell r="AK226">
            <v>11.959239600000002</v>
          </cell>
          <cell r="AL226">
            <v>278.2952396</v>
          </cell>
          <cell r="AM226" t="str">
            <v xml:space="preserve"> </v>
          </cell>
        </row>
        <row r="227">
          <cell r="A227">
            <v>42795</v>
          </cell>
          <cell r="C227">
            <v>31</v>
          </cell>
          <cell r="E227">
            <v>3192690</v>
          </cell>
          <cell r="F227">
            <v>0.27145799999999998</v>
          </cell>
          <cell r="G227">
            <v>866.6812420199999</v>
          </cell>
          <cell r="H227">
            <v>2092866.048</v>
          </cell>
          <cell r="I227">
            <v>2.7420000000000001E-3</v>
          </cell>
          <cell r="J227">
            <v>5.738638703616</v>
          </cell>
          <cell r="K227">
            <v>872.41988072361585</v>
          </cell>
          <cell r="L227">
            <v>1.2995589855540186</v>
          </cell>
          <cell r="M227">
            <v>1133.76109517034</v>
          </cell>
          <cell r="N227" t="str">
            <v xml:space="preserve"> </v>
          </cell>
          <cell r="P227">
            <v>3192690</v>
          </cell>
          <cell r="Q227">
            <v>0.43342200000000003</v>
          </cell>
          <cell r="R227">
            <v>1383.7820851800002</v>
          </cell>
          <cell r="S227">
            <v>2095485.4047559449</v>
          </cell>
          <cell r="T227">
            <v>4.3779999999999999E-3</v>
          </cell>
          <cell r="U227">
            <v>9.1740351020215254</v>
          </cell>
          <cell r="V227">
            <v>1392.9561202820216</v>
          </cell>
          <cell r="W227">
            <v>1.2995589855540186</v>
          </cell>
          <cell r="X227">
            <v>1810.2286425949655</v>
          </cell>
          <cell r="Y227" t="str">
            <v xml:space="preserve"> </v>
          </cell>
          <cell r="AA227">
            <v>0.14499999999999999</v>
          </cell>
          <cell r="AB227">
            <v>2503622</v>
          </cell>
          <cell r="AC227">
            <v>363.02519000000001</v>
          </cell>
          <cell r="AD227" t="str">
            <v xml:space="preserve"> </v>
          </cell>
          <cell r="AF227">
            <v>1271000</v>
          </cell>
          <cell r="AG227">
            <v>0.23200000000000001</v>
          </cell>
          <cell r="AH227">
            <v>294.87200000000001</v>
          </cell>
          <cell r="AI227">
            <v>735588.15000000014</v>
          </cell>
          <cell r="AJ227">
            <v>1.7999999999999999E-2</v>
          </cell>
          <cell r="AK227">
            <v>13.240586700000001</v>
          </cell>
          <cell r="AL227">
            <v>308.11258670000001</v>
          </cell>
          <cell r="AM227" t="str">
            <v xml:space="preserve"> </v>
          </cell>
        </row>
        <row r="228">
          <cell r="A228">
            <v>42826</v>
          </cell>
          <cell r="C228">
            <v>30</v>
          </cell>
          <cell r="E228">
            <v>3089700</v>
          </cell>
          <cell r="F228">
            <v>0.27145799999999998</v>
          </cell>
          <cell r="G228">
            <v>838.72378259999994</v>
          </cell>
          <cell r="H228">
            <v>2025354.24</v>
          </cell>
          <cell r="I228">
            <v>2.7420000000000001E-3</v>
          </cell>
          <cell r="J228">
            <v>5.5535213260800003</v>
          </cell>
          <cell r="K228">
            <v>844.27730392607998</v>
          </cell>
          <cell r="L228">
            <v>1.2995589855540186</v>
          </cell>
          <cell r="M228">
            <v>1097.1881566164584</v>
          </cell>
          <cell r="N228" t="str">
            <v xml:space="preserve"> </v>
          </cell>
          <cell r="P228">
            <v>3089700</v>
          </cell>
          <cell r="Q228">
            <v>0.43342200000000003</v>
          </cell>
          <cell r="R228">
            <v>1339.1439534000001</v>
          </cell>
          <cell r="S228">
            <v>2027889.1013767209</v>
          </cell>
          <cell r="T228">
            <v>4.3779999999999999E-3</v>
          </cell>
          <cell r="U228">
            <v>8.8780984858272838</v>
          </cell>
          <cell r="V228">
            <v>1348.0220518858273</v>
          </cell>
          <cell r="W228">
            <v>1.2995589855540186</v>
          </cell>
          <cell r="X228">
            <v>1751.8341702531923</v>
          </cell>
          <cell r="Y228" t="str">
            <v xml:space="preserve"> </v>
          </cell>
          <cell r="AA228">
            <v>0.14499999999999999</v>
          </cell>
          <cell r="AB228">
            <v>2422860</v>
          </cell>
          <cell r="AC228">
            <v>351.31469999999996</v>
          </cell>
          <cell r="AD228" t="str">
            <v xml:space="preserve"> </v>
          </cell>
          <cell r="AF228">
            <v>1230000</v>
          </cell>
          <cell r="AG228">
            <v>0.23200000000000001</v>
          </cell>
          <cell r="AH228">
            <v>285.36</v>
          </cell>
          <cell r="AI228">
            <v>711859.50000000023</v>
          </cell>
          <cell r="AJ228">
            <v>1.7999999999999999E-2</v>
          </cell>
          <cell r="AK228">
            <v>12.813471000000003</v>
          </cell>
          <cell r="AL228">
            <v>298.17347100000001</v>
          </cell>
          <cell r="AM228" t="str">
            <v xml:space="preserve"> </v>
          </cell>
        </row>
        <row r="229">
          <cell r="A229">
            <v>42856</v>
          </cell>
          <cell r="C229">
            <v>31</v>
          </cell>
          <cell r="E229">
            <v>3192690</v>
          </cell>
          <cell r="F229">
            <v>0.27145799999999998</v>
          </cell>
          <cell r="G229">
            <v>866.6812420199999</v>
          </cell>
          <cell r="H229">
            <v>2092866.048</v>
          </cell>
          <cell r="I229">
            <v>2.7420000000000001E-3</v>
          </cell>
          <cell r="J229">
            <v>5.738638703616</v>
          </cell>
          <cell r="K229">
            <v>872.41988072361585</v>
          </cell>
          <cell r="L229">
            <v>1.2995589855540186</v>
          </cell>
          <cell r="M229">
            <v>1133.76109517034</v>
          </cell>
          <cell r="N229" t="str">
            <v xml:space="preserve"> </v>
          </cell>
          <cell r="P229">
            <v>3192690</v>
          </cell>
          <cell r="Q229">
            <v>0.43342200000000003</v>
          </cell>
          <cell r="R229">
            <v>1383.7820851800002</v>
          </cell>
          <cell r="S229">
            <v>2095485.4047559449</v>
          </cell>
          <cell r="T229">
            <v>4.3779999999999999E-3</v>
          </cell>
          <cell r="U229">
            <v>9.1740351020215254</v>
          </cell>
          <cell r="V229">
            <v>1392.9561202820216</v>
          </cell>
          <cell r="W229">
            <v>1.2995589855540186</v>
          </cell>
          <cell r="X229">
            <v>1810.2286425949655</v>
          </cell>
          <cell r="Y229" t="str">
            <v xml:space="preserve"> </v>
          </cell>
          <cell r="AA229">
            <v>0.14499999999999999</v>
          </cell>
          <cell r="AB229">
            <v>2503622</v>
          </cell>
          <cell r="AC229">
            <v>363.02519000000001</v>
          </cell>
          <cell r="AD229" t="str">
            <v xml:space="preserve"> </v>
          </cell>
          <cell r="AF229">
            <v>1271000</v>
          </cell>
          <cell r="AG229">
            <v>0.23200000000000001</v>
          </cell>
          <cell r="AH229">
            <v>294.87200000000001</v>
          </cell>
          <cell r="AI229">
            <v>735588.15000000014</v>
          </cell>
          <cell r="AJ229">
            <v>1.7999999999999999E-2</v>
          </cell>
          <cell r="AK229">
            <v>13.240586700000001</v>
          </cell>
          <cell r="AL229">
            <v>308.11258670000001</v>
          </cell>
          <cell r="AM229" t="str">
            <v xml:space="preserve"> </v>
          </cell>
        </row>
        <row r="230">
          <cell r="A230">
            <v>42887</v>
          </cell>
          <cell r="C230">
            <v>30</v>
          </cell>
          <cell r="E230">
            <v>3089700</v>
          </cell>
          <cell r="F230">
            <v>0.27145799999999998</v>
          </cell>
          <cell r="G230">
            <v>838.72378259999994</v>
          </cell>
          <cell r="H230">
            <v>2025354.24</v>
          </cell>
          <cell r="I230">
            <v>2.7420000000000001E-3</v>
          </cell>
          <cell r="J230">
            <v>5.5535213260800003</v>
          </cell>
          <cell r="K230">
            <v>844.27730392607998</v>
          </cell>
          <cell r="L230">
            <v>1.2995589855540186</v>
          </cell>
          <cell r="M230">
            <v>1097.1881566164584</v>
          </cell>
          <cell r="N230" t="str">
            <v xml:space="preserve"> </v>
          </cell>
          <cell r="P230">
            <v>3089700</v>
          </cell>
          <cell r="Q230">
            <v>0.43342200000000003</v>
          </cell>
          <cell r="R230">
            <v>1339.1439534000001</v>
          </cell>
          <cell r="S230">
            <v>2027889.1013767209</v>
          </cell>
          <cell r="T230">
            <v>4.3779999999999999E-3</v>
          </cell>
          <cell r="U230">
            <v>8.8780984858272838</v>
          </cell>
          <cell r="V230">
            <v>1348.0220518858273</v>
          </cell>
          <cell r="W230">
            <v>1.2995589855540186</v>
          </cell>
          <cell r="X230">
            <v>1751.8341702531923</v>
          </cell>
          <cell r="Y230" t="str">
            <v xml:space="preserve"> </v>
          </cell>
          <cell r="AA230">
            <v>0.14499999999999999</v>
          </cell>
          <cell r="AB230">
            <v>2422860</v>
          </cell>
          <cell r="AC230">
            <v>351.31469999999996</v>
          </cell>
          <cell r="AD230" t="str">
            <v xml:space="preserve"> </v>
          </cell>
          <cell r="AF230">
            <v>1230000</v>
          </cell>
          <cell r="AG230">
            <v>0.23200000000000001</v>
          </cell>
          <cell r="AH230">
            <v>285.36</v>
          </cell>
          <cell r="AI230">
            <v>711859.50000000023</v>
          </cell>
          <cell r="AJ230">
            <v>1.7999999999999999E-2</v>
          </cell>
          <cell r="AK230">
            <v>12.813471000000003</v>
          </cell>
          <cell r="AL230">
            <v>298.17347100000001</v>
          </cell>
          <cell r="AM230" t="str">
            <v xml:space="preserve"> </v>
          </cell>
        </row>
        <row r="231">
          <cell r="A231">
            <v>42917</v>
          </cell>
          <cell r="C231">
            <v>31</v>
          </cell>
          <cell r="E231">
            <v>3192690</v>
          </cell>
          <cell r="F231">
            <v>0.27145799999999998</v>
          </cell>
          <cell r="G231">
            <v>866.6812420199999</v>
          </cell>
          <cell r="H231">
            <v>2092866.048</v>
          </cell>
          <cell r="I231">
            <v>2.7420000000000001E-3</v>
          </cell>
          <cell r="J231">
            <v>5.738638703616</v>
          </cell>
          <cell r="K231">
            <v>872.41988072361585</v>
          </cell>
          <cell r="L231">
            <v>1.2995589855540186</v>
          </cell>
          <cell r="M231">
            <v>1133.76109517034</v>
          </cell>
          <cell r="N231" t="str">
            <v xml:space="preserve"> </v>
          </cell>
          <cell r="P231">
            <v>3192690</v>
          </cell>
          <cell r="Q231">
            <v>0.43342200000000003</v>
          </cell>
          <cell r="R231">
            <v>1383.7820851800002</v>
          </cell>
          <cell r="S231">
            <v>2095485.4047559449</v>
          </cell>
          <cell r="T231">
            <v>4.3779999999999999E-3</v>
          </cell>
          <cell r="U231">
            <v>9.1740351020215254</v>
          </cell>
          <cell r="V231">
            <v>1392.9561202820216</v>
          </cell>
          <cell r="W231">
            <v>1.2995589855540186</v>
          </cell>
          <cell r="X231">
            <v>1810.2286425949655</v>
          </cell>
          <cell r="Y231" t="str">
            <v xml:space="preserve"> </v>
          </cell>
          <cell r="AA231">
            <v>0.14499999999999999</v>
          </cell>
          <cell r="AB231">
            <v>2503622</v>
          </cell>
          <cell r="AC231">
            <v>363.02519000000001</v>
          </cell>
          <cell r="AD231" t="str">
            <v xml:space="preserve"> </v>
          </cell>
          <cell r="AF231">
            <v>1271000</v>
          </cell>
          <cell r="AG231">
            <v>0.23200000000000001</v>
          </cell>
          <cell r="AH231">
            <v>294.87200000000001</v>
          </cell>
          <cell r="AI231">
            <v>735588.15000000014</v>
          </cell>
          <cell r="AJ231">
            <v>1.7999999999999999E-2</v>
          </cell>
          <cell r="AK231">
            <v>13.240586700000001</v>
          </cell>
          <cell r="AL231">
            <v>308.11258670000001</v>
          </cell>
          <cell r="AM231" t="str">
            <v xml:space="preserve"> </v>
          </cell>
        </row>
        <row r="232">
          <cell r="A232">
            <v>42948</v>
          </cell>
          <cell r="C232">
            <v>31</v>
          </cell>
          <cell r="E232">
            <v>3192690</v>
          </cell>
          <cell r="F232">
            <v>0.27145799999999998</v>
          </cell>
          <cell r="G232">
            <v>866.6812420199999</v>
          </cell>
          <cell r="H232">
            <v>2092866.048</v>
          </cell>
          <cell r="I232">
            <v>2.7420000000000001E-3</v>
          </cell>
          <cell r="J232">
            <v>5.738638703616</v>
          </cell>
          <cell r="K232">
            <v>872.41988072361585</v>
          </cell>
          <cell r="L232">
            <v>1.2995589855540186</v>
          </cell>
          <cell r="M232">
            <v>1133.76109517034</v>
          </cell>
          <cell r="N232" t="str">
            <v xml:space="preserve"> </v>
          </cell>
          <cell r="P232">
            <v>3192690</v>
          </cell>
          <cell r="Q232">
            <v>0.43342200000000003</v>
          </cell>
          <cell r="R232">
            <v>1383.7820851800002</v>
          </cell>
          <cell r="S232">
            <v>2095485.4047559449</v>
          </cell>
          <cell r="T232">
            <v>4.3779999999999999E-3</v>
          </cell>
          <cell r="U232">
            <v>9.1740351020215254</v>
          </cell>
          <cell r="V232">
            <v>1392.9561202820216</v>
          </cell>
          <cell r="W232">
            <v>1.2995589855540186</v>
          </cell>
          <cell r="X232">
            <v>1810.2286425949655</v>
          </cell>
          <cell r="Y232" t="str">
            <v xml:space="preserve"> </v>
          </cell>
          <cell r="AA232">
            <v>0.14499999999999999</v>
          </cell>
          <cell r="AB232">
            <v>2503622</v>
          </cell>
          <cell r="AC232">
            <v>363.02519000000001</v>
          </cell>
          <cell r="AD232" t="str">
            <v xml:space="preserve"> </v>
          </cell>
          <cell r="AF232">
            <v>1271000</v>
          </cell>
          <cell r="AG232">
            <v>0.23200000000000001</v>
          </cell>
          <cell r="AH232">
            <v>294.87200000000001</v>
          </cell>
          <cell r="AI232">
            <v>735588.15000000014</v>
          </cell>
          <cell r="AJ232">
            <v>1.7999999999999999E-2</v>
          </cell>
          <cell r="AK232">
            <v>13.240586700000001</v>
          </cell>
          <cell r="AL232">
            <v>308.11258670000001</v>
          </cell>
          <cell r="AM232" t="str">
            <v xml:space="preserve"> </v>
          </cell>
        </row>
        <row r="233">
          <cell r="A233">
            <v>42979</v>
          </cell>
          <cell r="C233">
            <v>30</v>
          </cell>
          <cell r="E233">
            <v>3089700</v>
          </cell>
          <cell r="F233">
            <v>0.27145799999999998</v>
          </cell>
          <cell r="G233">
            <v>838.72378259999994</v>
          </cell>
          <cell r="H233">
            <v>2025354.24</v>
          </cell>
          <cell r="I233">
            <v>2.7420000000000001E-3</v>
          </cell>
          <cell r="J233">
            <v>5.5535213260800003</v>
          </cell>
          <cell r="K233">
            <v>844.27730392607998</v>
          </cell>
          <cell r="L233">
            <v>1.2995589855540186</v>
          </cell>
          <cell r="M233">
            <v>1097.1881566164584</v>
          </cell>
          <cell r="N233" t="str">
            <v xml:space="preserve"> </v>
          </cell>
          <cell r="P233">
            <v>3089700</v>
          </cell>
          <cell r="Q233">
            <v>0.43342200000000003</v>
          </cell>
          <cell r="R233">
            <v>1339.1439534000001</v>
          </cell>
          <cell r="S233">
            <v>2027889.1013767209</v>
          </cell>
          <cell r="T233">
            <v>4.3779999999999999E-3</v>
          </cell>
          <cell r="U233">
            <v>8.8780984858272838</v>
          </cell>
          <cell r="V233">
            <v>1348.0220518858273</v>
          </cell>
          <cell r="W233">
            <v>1.2995589855540186</v>
          </cell>
          <cell r="X233">
            <v>1751.8341702531923</v>
          </cell>
          <cell r="Y233" t="str">
            <v xml:space="preserve"> </v>
          </cell>
          <cell r="AA233">
            <v>0.14499999999999999</v>
          </cell>
          <cell r="AB233">
            <v>2422860</v>
          </cell>
          <cell r="AC233">
            <v>351.31469999999996</v>
          </cell>
          <cell r="AD233" t="str">
            <v xml:space="preserve"> </v>
          </cell>
          <cell r="AF233">
            <v>1230000</v>
          </cell>
          <cell r="AG233">
            <v>0.23200000000000001</v>
          </cell>
          <cell r="AH233">
            <v>285.36</v>
          </cell>
          <cell r="AI233">
            <v>711859.50000000023</v>
          </cell>
          <cell r="AJ233">
            <v>1.7999999999999999E-2</v>
          </cell>
          <cell r="AK233">
            <v>12.813471000000003</v>
          </cell>
          <cell r="AL233">
            <v>298.17347100000001</v>
          </cell>
          <cell r="AM233" t="str">
            <v xml:space="preserve"> </v>
          </cell>
        </row>
        <row r="234">
          <cell r="A234">
            <v>43009</v>
          </cell>
          <cell r="C234">
            <v>31</v>
          </cell>
          <cell r="E234">
            <v>3192690</v>
          </cell>
          <cell r="F234">
            <v>0.27145799999999998</v>
          </cell>
          <cell r="G234">
            <v>866.6812420199999</v>
          </cell>
          <cell r="H234">
            <v>2092866.048</v>
          </cell>
          <cell r="I234">
            <v>2.7420000000000001E-3</v>
          </cell>
          <cell r="J234">
            <v>5.738638703616</v>
          </cell>
          <cell r="K234">
            <v>872.41988072361585</v>
          </cell>
          <cell r="L234">
            <v>1.2995589855540186</v>
          </cell>
          <cell r="M234">
            <v>1133.76109517034</v>
          </cell>
          <cell r="N234" t="str">
            <v xml:space="preserve"> </v>
          </cell>
          <cell r="P234">
            <v>3192690</v>
          </cell>
          <cell r="Q234">
            <v>0.43342200000000003</v>
          </cell>
          <cell r="R234">
            <v>1383.7820851800002</v>
          </cell>
          <cell r="S234">
            <v>2095485.4047559449</v>
          </cell>
          <cell r="T234">
            <v>4.3779999999999999E-3</v>
          </cell>
          <cell r="U234">
            <v>9.1740351020215254</v>
          </cell>
          <cell r="V234">
            <v>1392.9561202820216</v>
          </cell>
          <cell r="W234">
            <v>1.2995589855540186</v>
          </cell>
          <cell r="X234">
            <v>1810.2286425949655</v>
          </cell>
          <cell r="Y234" t="str">
            <v xml:space="preserve"> </v>
          </cell>
          <cell r="AA234">
            <v>0.14499999999999999</v>
          </cell>
          <cell r="AB234">
            <v>2503622</v>
          </cell>
          <cell r="AC234">
            <v>363.02519000000001</v>
          </cell>
          <cell r="AD234" t="str">
            <v xml:space="preserve"> </v>
          </cell>
          <cell r="AF234">
            <v>1271000</v>
          </cell>
          <cell r="AG234">
            <v>0.23200000000000001</v>
          </cell>
          <cell r="AH234">
            <v>294.87200000000001</v>
          </cell>
          <cell r="AI234">
            <v>735588.15000000014</v>
          </cell>
          <cell r="AJ234">
            <v>1.7999999999999999E-2</v>
          </cell>
          <cell r="AK234">
            <v>13.240586700000001</v>
          </cell>
          <cell r="AL234">
            <v>308.11258670000001</v>
          </cell>
          <cell r="AM234" t="str">
            <v xml:space="preserve"> </v>
          </cell>
        </row>
        <row r="235">
          <cell r="A235">
            <v>43040</v>
          </cell>
          <cell r="C235">
            <v>30</v>
          </cell>
          <cell r="E235">
            <v>3089700</v>
          </cell>
          <cell r="F235">
            <v>0.27145799999999998</v>
          </cell>
          <cell r="G235">
            <v>838.72378259999994</v>
          </cell>
          <cell r="H235">
            <v>2025354.24</v>
          </cell>
          <cell r="I235">
            <v>2.7420000000000001E-3</v>
          </cell>
          <cell r="J235">
            <v>5.5535213260800003</v>
          </cell>
          <cell r="K235">
            <v>844.27730392607998</v>
          </cell>
          <cell r="L235">
            <v>1.3220219911279489</v>
          </cell>
          <cell r="M235">
            <v>1116.1531624004926</v>
          </cell>
          <cell r="N235" t="str">
            <v xml:space="preserve"> </v>
          </cell>
          <cell r="P235">
            <v>3089700</v>
          </cell>
          <cell r="Q235">
            <v>0.43342200000000003</v>
          </cell>
          <cell r="R235">
            <v>1339.1439534000001</v>
          </cell>
          <cell r="S235">
            <v>2027889.1013767209</v>
          </cell>
          <cell r="T235">
            <v>4.3779999999999999E-3</v>
          </cell>
          <cell r="U235">
            <v>8.8780984858272838</v>
          </cell>
          <cell r="V235">
            <v>1348.0220518858273</v>
          </cell>
          <cell r="W235">
            <v>1.3220219911279489</v>
          </cell>
          <cell r="X235">
            <v>1782.1147971184846</v>
          </cell>
          <cell r="Y235" t="str">
            <v xml:space="preserve"> </v>
          </cell>
          <cell r="AA235">
            <v>0.14499999999999999</v>
          </cell>
          <cell r="AB235">
            <v>2422860</v>
          </cell>
          <cell r="AC235">
            <v>351.31469999999996</v>
          </cell>
          <cell r="AD235" t="str">
            <v xml:space="preserve"> </v>
          </cell>
          <cell r="AF235">
            <v>1230000</v>
          </cell>
          <cell r="AG235">
            <v>0.23200000000000001</v>
          </cell>
          <cell r="AH235">
            <v>285.36</v>
          </cell>
          <cell r="AI235">
            <v>711859.50000000023</v>
          </cell>
          <cell r="AJ235">
            <v>1.7999999999999999E-2</v>
          </cell>
          <cell r="AK235">
            <v>12.813471000000003</v>
          </cell>
          <cell r="AL235">
            <v>298.17347100000001</v>
          </cell>
          <cell r="AM235" t="str">
            <v xml:space="preserve"> </v>
          </cell>
        </row>
        <row r="236">
          <cell r="A236">
            <v>43070</v>
          </cell>
          <cell r="C236">
            <v>31</v>
          </cell>
          <cell r="E236">
            <v>3192690</v>
          </cell>
          <cell r="F236">
            <v>0.27145799999999998</v>
          </cell>
          <cell r="G236">
            <v>866.6812420199999</v>
          </cell>
          <cell r="H236">
            <v>2092866.048</v>
          </cell>
          <cell r="I236">
            <v>2.7420000000000001E-3</v>
          </cell>
          <cell r="J236">
            <v>5.738638703616</v>
          </cell>
          <cell r="K236">
            <v>872.41988072361585</v>
          </cell>
          <cell r="L236">
            <v>1.3220219911279489</v>
          </cell>
          <cell r="M236">
            <v>1153.3582678138423</v>
          </cell>
          <cell r="N236">
            <v>13387.684750594444</v>
          </cell>
          <cell r="P236">
            <v>3192690</v>
          </cell>
          <cell r="Q236">
            <v>0.43342200000000003</v>
          </cell>
          <cell r="R236">
            <v>1383.7820851800002</v>
          </cell>
          <cell r="S236">
            <v>2095485.4047559449</v>
          </cell>
          <cell r="T236">
            <v>4.3779999999999999E-3</v>
          </cell>
          <cell r="U236">
            <v>9.1740351020215254</v>
          </cell>
          <cell r="V236">
            <v>1392.9561202820216</v>
          </cell>
          <cell r="W236">
            <v>1.3220219911279489</v>
          </cell>
          <cell r="X236">
            <v>1841.5186236891009</v>
          </cell>
          <cell r="Y236">
            <v>21375.553012706605</v>
          </cell>
          <cell r="AA236">
            <v>0.14499999999999999</v>
          </cell>
          <cell r="AB236">
            <v>2503622</v>
          </cell>
          <cell r="AC236">
            <v>363.02519000000001</v>
          </cell>
          <cell r="AD236">
            <v>4274.328849999999</v>
          </cell>
          <cell r="AF236">
            <v>1271000</v>
          </cell>
          <cell r="AG236">
            <v>0.23200000000000001</v>
          </cell>
          <cell r="AH236">
            <v>294.87200000000001</v>
          </cell>
          <cell r="AI236">
            <v>735588.15000000014</v>
          </cell>
          <cell r="AJ236">
            <v>1.7999999999999999E-2</v>
          </cell>
          <cell r="AK236">
            <v>13.240586700000001</v>
          </cell>
          <cell r="AL236">
            <v>308.11258670000001</v>
          </cell>
          <cell r="AM236">
            <v>3627.7772305000003</v>
          </cell>
        </row>
        <row r="237">
          <cell r="A237">
            <v>43101</v>
          </cell>
          <cell r="C237">
            <v>31</v>
          </cell>
          <cell r="E237">
            <v>3192690</v>
          </cell>
          <cell r="F237">
            <v>0.27145799999999998</v>
          </cell>
          <cell r="G237">
            <v>866.6812420199999</v>
          </cell>
          <cell r="H237">
            <v>2092866.048</v>
          </cell>
          <cell r="I237">
            <v>2.7420000000000001E-3</v>
          </cell>
          <cell r="J237">
            <v>5.738638703616</v>
          </cell>
          <cell r="K237">
            <v>872.41988072361585</v>
          </cell>
          <cell r="L237">
            <v>1.3220219911279489</v>
          </cell>
          <cell r="M237">
            <v>1153.3582678138423</v>
          </cell>
          <cell r="N237" t="str">
            <v xml:space="preserve"> </v>
          </cell>
          <cell r="P237">
            <v>3192690</v>
          </cell>
          <cell r="Q237">
            <v>0.43342200000000003</v>
          </cell>
          <cell r="R237">
            <v>1383.7820851800002</v>
          </cell>
          <cell r="S237">
            <v>2095485.4047559449</v>
          </cell>
          <cell r="T237">
            <v>4.3779999999999999E-3</v>
          </cell>
          <cell r="U237">
            <v>9.1740351020215254</v>
          </cell>
          <cell r="V237">
            <v>1392.9561202820216</v>
          </cell>
          <cell r="W237">
            <v>1.3220219911279489</v>
          </cell>
          <cell r="X237">
            <v>1841.5186236891009</v>
          </cell>
          <cell r="Y237" t="str">
            <v xml:space="preserve"> </v>
          </cell>
          <cell r="AA237">
            <v>0.14499999999999999</v>
          </cell>
          <cell r="AB237">
            <v>2503622</v>
          </cell>
          <cell r="AC237">
            <v>363.02519000000001</v>
          </cell>
          <cell r="AD237" t="str">
            <v xml:space="preserve"> </v>
          </cell>
          <cell r="AF237">
            <v>1271000</v>
          </cell>
          <cell r="AG237">
            <v>0.23200000000000001</v>
          </cell>
          <cell r="AH237">
            <v>294.87200000000001</v>
          </cell>
          <cell r="AI237">
            <v>735588.15000000014</v>
          </cell>
          <cell r="AJ237">
            <v>1.7999999999999999E-2</v>
          </cell>
          <cell r="AK237">
            <v>13.240586700000001</v>
          </cell>
          <cell r="AL237">
            <v>308.11258670000001</v>
          </cell>
          <cell r="AM237" t="str">
            <v xml:space="preserve"> </v>
          </cell>
        </row>
        <row r="238">
          <cell r="A238">
            <v>43132</v>
          </cell>
          <cell r="C238">
            <v>28</v>
          </cell>
          <cell r="E238">
            <v>2883720</v>
          </cell>
          <cell r="F238">
            <v>0.27145799999999998</v>
          </cell>
          <cell r="G238">
            <v>782.80886376000001</v>
          </cell>
          <cell r="H238">
            <v>1890330.6240000003</v>
          </cell>
          <cell r="I238">
            <v>2.7420000000000001E-3</v>
          </cell>
          <cell r="J238">
            <v>5.1832865710080016</v>
          </cell>
          <cell r="K238">
            <v>787.99215033100802</v>
          </cell>
          <cell r="L238">
            <v>1.3220219911279489</v>
          </cell>
          <cell r="M238">
            <v>1041.7429515737933</v>
          </cell>
          <cell r="N238" t="str">
            <v xml:space="preserve"> </v>
          </cell>
          <cell r="P238">
            <v>2883720</v>
          </cell>
          <cell r="Q238">
            <v>0.43342200000000003</v>
          </cell>
          <cell r="R238">
            <v>1249.8676898400001</v>
          </cell>
          <cell r="S238">
            <v>1892696.4946182731</v>
          </cell>
          <cell r="T238">
            <v>4.3779999999999999E-3</v>
          </cell>
          <cell r="U238">
            <v>8.2862252534387988</v>
          </cell>
          <cell r="V238">
            <v>1258.1539150934389</v>
          </cell>
          <cell r="W238">
            <v>1.3220219911279489</v>
          </cell>
          <cell r="X238">
            <v>1663.3071439772525</v>
          </cell>
          <cell r="Y238" t="str">
            <v xml:space="preserve"> </v>
          </cell>
          <cell r="AA238">
            <v>0.14499999999999999</v>
          </cell>
          <cell r="AB238">
            <v>2261336</v>
          </cell>
          <cell r="AC238">
            <v>327.89371999999997</v>
          </cell>
          <cell r="AD238" t="str">
            <v xml:space="preserve"> </v>
          </cell>
          <cell r="AF238">
            <v>1148000</v>
          </cell>
          <cell r="AG238">
            <v>0.23200000000000001</v>
          </cell>
          <cell r="AH238">
            <v>266.33600000000001</v>
          </cell>
          <cell r="AI238">
            <v>664402.20000000019</v>
          </cell>
          <cell r="AJ238">
            <v>1.7999999999999999E-2</v>
          </cell>
          <cell r="AK238">
            <v>11.959239600000002</v>
          </cell>
          <cell r="AL238">
            <v>278.2952396</v>
          </cell>
          <cell r="AM238" t="str">
            <v xml:space="preserve"> </v>
          </cell>
        </row>
        <row r="239">
          <cell r="A239">
            <v>43160</v>
          </cell>
          <cell r="C239">
            <v>31</v>
          </cell>
          <cell r="E239">
            <v>3192690</v>
          </cell>
          <cell r="F239">
            <v>0.27145799999999998</v>
          </cell>
          <cell r="G239">
            <v>866.6812420199999</v>
          </cell>
          <cell r="H239">
            <v>2092866.048</v>
          </cell>
          <cell r="I239">
            <v>2.7420000000000001E-3</v>
          </cell>
          <cell r="J239">
            <v>5.738638703616</v>
          </cell>
          <cell r="K239">
            <v>872.41988072361585</v>
          </cell>
          <cell r="L239">
            <v>1.3220219911279489</v>
          </cell>
          <cell r="M239">
            <v>1153.3582678138423</v>
          </cell>
          <cell r="N239" t="str">
            <v xml:space="preserve"> </v>
          </cell>
          <cell r="P239">
            <v>3192690</v>
          </cell>
          <cell r="Q239">
            <v>0.43342200000000003</v>
          </cell>
          <cell r="R239">
            <v>1383.7820851800002</v>
          </cell>
          <cell r="S239">
            <v>2095485.4047559449</v>
          </cell>
          <cell r="T239">
            <v>4.3779999999999999E-3</v>
          </cell>
          <cell r="U239">
            <v>9.1740351020215254</v>
          </cell>
          <cell r="V239">
            <v>1392.9561202820216</v>
          </cell>
          <cell r="W239">
            <v>1.3220219911279489</v>
          </cell>
          <cell r="X239">
            <v>1841.5186236891009</v>
          </cell>
          <cell r="Y239" t="str">
            <v xml:space="preserve"> </v>
          </cell>
          <cell r="AA239">
            <v>0.14499999999999999</v>
          </cell>
          <cell r="AB239">
            <v>2503622</v>
          </cell>
          <cell r="AC239">
            <v>363.02519000000001</v>
          </cell>
          <cell r="AD239" t="str">
            <v xml:space="preserve"> </v>
          </cell>
          <cell r="AF239">
            <v>1271000</v>
          </cell>
          <cell r="AG239">
            <v>0.23200000000000001</v>
          </cell>
          <cell r="AH239">
            <v>294.87200000000001</v>
          </cell>
          <cell r="AI239">
            <v>735588.15000000014</v>
          </cell>
          <cell r="AJ239">
            <v>1.7999999999999999E-2</v>
          </cell>
          <cell r="AK239">
            <v>13.240586700000001</v>
          </cell>
          <cell r="AL239">
            <v>308.11258670000001</v>
          </cell>
          <cell r="AM239" t="str">
            <v xml:space="preserve"> </v>
          </cell>
        </row>
        <row r="240">
          <cell r="A240">
            <v>43191</v>
          </cell>
          <cell r="C240">
            <v>30</v>
          </cell>
          <cell r="E240">
            <v>3089700</v>
          </cell>
          <cell r="F240">
            <v>0.27145799999999998</v>
          </cell>
          <cell r="G240">
            <v>838.72378259999994</v>
          </cell>
          <cell r="H240">
            <v>2025354.24</v>
          </cell>
          <cell r="I240">
            <v>2.7420000000000001E-3</v>
          </cell>
          <cell r="J240">
            <v>5.5535213260800003</v>
          </cell>
          <cell r="K240">
            <v>844.27730392607998</v>
          </cell>
          <cell r="L240">
            <v>1.3220219911279489</v>
          </cell>
          <cell r="M240">
            <v>1116.1531624004926</v>
          </cell>
          <cell r="N240" t="str">
            <v xml:space="preserve"> </v>
          </cell>
          <cell r="P240">
            <v>3089700</v>
          </cell>
          <cell r="Q240">
            <v>0.43342200000000003</v>
          </cell>
          <cell r="R240">
            <v>1339.1439534000001</v>
          </cell>
          <cell r="S240">
            <v>2027889.1013767209</v>
          </cell>
          <cell r="T240">
            <v>4.3779999999999999E-3</v>
          </cell>
          <cell r="U240">
            <v>8.8780984858272838</v>
          </cell>
          <cell r="V240">
            <v>1348.0220518858273</v>
          </cell>
          <cell r="W240">
            <v>1.3220219911279489</v>
          </cell>
          <cell r="X240">
            <v>1782.1147971184846</v>
          </cell>
          <cell r="Y240" t="str">
            <v xml:space="preserve"> </v>
          </cell>
          <cell r="AA240">
            <v>0.14499999999999999</v>
          </cell>
          <cell r="AB240">
            <v>2422860</v>
          </cell>
          <cell r="AC240">
            <v>351.31469999999996</v>
          </cell>
          <cell r="AD240" t="str">
            <v xml:space="preserve"> </v>
          </cell>
          <cell r="AF240">
            <v>1230000</v>
          </cell>
          <cell r="AG240">
            <v>0.23200000000000001</v>
          </cell>
          <cell r="AH240">
            <v>285.36</v>
          </cell>
          <cell r="AI240">
            <v>711859.50000000023</v>
          </cell>
          <cell r="AJ240">
            <v>1.7999999999999999E-2</v>
          </cell>
          <cell r="AK240">
            <v>12.813471000000003</v>
          </cell>
          <cell r="AL240">
            <v>298.17347100000001</v>
          </cell>
          <cell r="AM240" t="str">
            <v xml:space="preserve"> </v>
          </cell>
        </row>
        <row r="241">
          <cell r="A241">
            <v>43221</v>
          </cell>
          <cell r="C241">
            <v>31</v>
          </cell>
          <cell r="E241">
            <v>3192690</v>
          </cell>
          <cell r="F241">
            <v>0.27145799999999998</v>
          </cell>
          <cell r="G241">
            <v>866.6812420199999</v>
          </cell>
          <cell r="H241">
            <v>2092866.048</v>
          </cell>
          <cell r="I241">
            <v>2.7420000000000001E-3</v>
          </cell>
          <cell r="J241">
            <v>5.738638703616</v>
          </cell>
          <cell r="K241">
            <v>872.41988072361585</v>
          </cell>
          <cell r="L241">
            <v>1.3220219911279489</v>
          </cell>
          <cell r="M241">
            <v>1153.3582678138423</v>
          </cell>
          <cell r="N241" t="str">
            <v xml:space="preserve"> </v>
          </cell>
          <cell r="P241">
            <v>3192690</v>
          </cell>
          <cell r="Q241">
            <v>0.43342200000000003</v>
          </cell>
          <cell r="R241">
            <v>1383.7820851800002</v>
          </cell>
          <cell r="S241">
            <v>2095485.4047559449</v>
          </cell>
          <cell r="T241">
            <v>4.3779999999999999E-3</v>
          </cell>
          <cell r="U241">
            <v>9.1740351020215254</v>
          </cell>
          <cell r="V241">
            <v>1392.9561202820216</v>
          </cell>
          <cell r="W241">
            <v>1.3220219911279489</v>
          </cell>
          <cell r="X241">
            <v>1841.5186236891009</v>
          </cell>
          <cell r="Y241" t="str">
            <v xml:space="preserve"> </v>
          </cell>
          <cell r="AA241">
            <v>0.14499999999999999</v>
          </cell>
          <cell r="AB241">
            <v>2503622</v>
          </cell>
          <cell r="AC241">
            <v>363.02519000000001</v>
          </cell>
          <cell r="AD241" t="str">
            <v xml:space="preserve"> </v>
          </cell>
          <cell r="AF241">
            <v>1271000</v>
          </cell>
          <cell r="AG241">
            <v>0.23200000000000001</v>
          </cell>
          <cell r="AH241">
            <v>294.87200000000001</v>
          </cell>
          <cell r="AI241">
            <v>735588.15000000014</v>
          </cell>
          <cell r="AJ241">
            <v>1.7999999999999999E-2</v>
          </cell>
          <cell r="AK241">
            <v>13.240586700000001</v>
          </cell>
          <cell r="AL241">
            <v>308.11258670000001</v>
          </cell>
          <cell r="AM241" t="str">
            <v xml:space="preserve"> </v>
          </cell>
        </row>
        <row r="242">
          <cell r="A242">
            <v>43252</v>
          </cell>
          <cell r="C242">
            <v>30</v>
          </cell>
          <cell r="E242">
            <v>3089700</v>
          </cell>
          <cell r="F242">
            <v>0.27145799999999998</v>
          </cell>
          <cell r="G242">
            <v>838.72378259999994</v>
          </cell>
          <cell r="H242">
            <v>2025354.24</v>
          </cell>
          <cell r="I242">
            <v>2.7420000000000001E-3</v>
          </cell>
          <cell r="J242">
            <v>5.5535213260800003</v>
          </cell>
          <cell r="K242">
            <v>844.27730392607998</v>
          </cell>
          <cell r="L242">
            <v>1.3220219911279489</v>
          </cell>
          <cell r="M242">
            <v>1116.1531624004926</v>
          </cell>
          <cell r="N242" t="str">
            <v xml:space="preserve"> </v>
          </cell>
          <cell r="P242">
            <v>3089700</v>
          </cell>
          <cell r="Q242">
            <v>0.43342200000000003</v>
          </cell>
          <cell r="R242">
            <v>1339.1439534000001</v>
          </cell>
          <cell r="S242">
            <v>2027889.1013767209</v>
          </cell>
          <cell r="T242">
            <v>4.3779999999999999E-3</v>
          </cell>
          <cell r="U242">
            <v>8.8780984858272838</v>
          </cell>
          <cell r="V242">
            <v>1348.0220518858273</v>
          </cell>
          <cell r="W242">
            <v>1.3220219911279489</v>
          </cell>
          <cell r="X242">
            <v>1782.1147971184846</v>
          </cell>
          <cell r="Y242" t="str">
            <v xml:space="preserve"> </v>
          </cell>
          <cell r="AA242">
            <v>0.14499999999999999</v>
          </cell>
          <cell r="AB242">
            <v>2422860</v>
          </cell>
          <cell r="AC242">
            <v>351.31469999999996</v>
          </cell>
          <cell r="AD242" t="str">
            <v xml:space="preserve"> </v>
          </cell>
          <cell r="AF242">
            <v>1230000</v>
          </cell>
          <cell r="AG242">
            <v>0.23200000000000001</v>
          </cell>
          <cell r="AH242">
            <v>285.36</v>
          </cell>
          <cell r="AI242">
            <v>711859.50000000023</v>
          </cell>
          <cell r="AJ242">
            <v>1.7999999999999999E-2</v>
          </cell>
          <cell r="AK242">
            <v>12.813471000000003</v>
          </cell>
          <cell r="AL242">
            <v>298.17347100000001</v>
          </cell>
          <cell r="AM242" t="str">
            <v xml:space="preserve"> </v>
          </cell>
        </row>
        <row r="243">
          <cell r="A243">
            <v>43282</v>
          </cell>
          <cell r="C243">
            <v>31</v>
          </cell>
          <cell r="E243">
            <v>3192690</v>
          </cell>
          <cell r="F243">
            <v>0.27145799999999998</v>
          </cell>
          <cell r="G243">
            <v>866.6812420199999</v>
          </cell>
          <cell r="H243">
            <v>2092866.048</v>
          </cell>
          <cell r="I243">
            <v>2.7420000000000001E-3</v>
          </cell>
          <cell r="J243">
            <v>5.738638703616</v>
          </cell>
          <cell r="K243">
            <v>872.41988072361585</v>
          </cell>
          <cell r="L243">
            <v>1.3220219911279489</v>
          </cell>
          <cell r="M243">
            <v>1153.3582678138423</v>
          </cell>
          <cell r="N243" t="str">
            <v xml:space="preserve"> </v>
          </cell>
          <cell r="P243">
            <v>3192690</v>
          </cell>
          <cell r="Q243">
            <v>0.43342200000000003</v>
          </cell>
          <cell r="R243">
            <v>1383.7820851800002</v>
          </cell>
          <cell r="S243">
            <v>2095485.4047559449</v>
          </cell>
          <cell r="T243">
            <v>4.3779999999999999E-3</v>
          </cell>
          <cell r="U243">
            <v>9.1740351020215254</v>
          </cell>
          <cell r="V243">
            <v>1392.9561202820216</v>
          </cell>
          <cell r="W243">
            <v>1.3220219911279489</v>
          </cell>
          <cell r="X243">
            <v>1841.5186236891009</v>
          </cell>
          <cell r="Y243" t="str">
            <v xml:space="preserve"> </v>
          </cell>
          <cell r="AA243">
            <v>0.14499999999999999</v>
          </cell>
          <cell r="AB243">
            <v>2503622</v>
          </cell>
          <cell r="AC243">
            <v>363.02519000000001</v>
          </cell>
          <cell r="AD243" t="str">
            <v xml:space="preserve"> </v>
          </cell>
          <cell r="AF243">
            <v>1271000</v>
          </cell>
          <cell r="AG243">
            <v>0.23200000000000001</v>
          </cell>
          <cell r="AH243">
            <v>294.87200000000001</v>
          </cell>
          <cell r="AI243">
            <v>735588.15000000014</v>
          </cell>
          <cell r="AJ243">
            <v>1.7999999999999999E-2</v>
          </cell>
          <cell r="AK243">
            <v>13.240586700000001</v>
          </cell>
          <cell r="AL243">
            <v>308.11258670000001</v>
          </cell>
          <cell r="AM243" t="str">
            <v xml:space="preserve"> </v>
          </cell>
        </row>
        <row r="244">
          <cell r="A244">
            <v>43313</v>
          </cell>
          <cell r="C244">
            <v>31</v>
          </cell>
          <cell r="E244">
            <v>3192690</v>
          </cell>
          <cell r="F244">
            <v>0.27145799999999998</v>
          </cell>
          <cell r="G244">
            <v>866.6812420199999</v>
          </cell>
          <cell r="H244">
            <v>2092866.048</v>
          </cell>
          <cell r="I244">
            <v>2.7420000000000001E-3</v>
          </cell>
          <cell r="J244">
            <v>5.738638703616</v>
          </cell>
          <cell r="K244">
            <v>872.41988072361585</v>
          </cell>
          <cell r="L244">
            <v>1.3220219911279489</v>
          </cell>
          <cell r="M244">
            <v>1153.3582678138423</v>
          </cell>
          <cell r="N244" t="str">
            <v xml:space="preserve"> </v>
          </cell>
          <cell r="P244">
            <v>3192690</v>
          </cell>
          <cell r="Q244">
            <v>0.43342200000000003</v>
          </cell>
          <cell r="R244">
            <v>1383.7820851800002</v>
          </cell>
          <cell r="S244">
            <v>2095485.4047559449</v>
          </cell>
          <cell r="T244">
            <v>4.3779999999999999E-3</v>
          </cell>
          <cell r="U244">
            <v>9.1740351020215254</v>
          </cell>
          <cell r="V244">
            <v>1392.9561202820216</v>
          </cell>
          <cell r="W244">
            <v>1.3220219911279489</v>
          </cell>
          <cell r="X244">
            <v>1841.5186236891009</v>
          </cell>
          <cell r="Y244" t="str">
            <v xml:space="preserve"> </v>
          </cell>
          <cell r="AA244">
            <v>0.14499999999999999</v>
          </cell>
          <cell r="AB244">
            <v>2503622</v>
          </cell>
          <cell r="AC244">
            <v>363.02519000000001</v>
          </cell>
          <cell r="AD244" t="str">
            <v xml:space="preserve"> </v>
          </cell>
          <cell r="AF244">
            <v>1271000</v>
          </cell>
          <cell r="AG244">
            <v>0.23200000000000001</v>
          </cell>
          <cell r="AH244">
            <v>294.87200000000001</v>
          </cell>
          <cell r="AI244">
            <v>735588.15000000014</v>
          </cell>
          <cell r="AJ244">
            <v>1.7999999999999999E-2</v>
          </cell>
          <cell r="AK244">
            <v>13.240586700000001</v>
          </cell>
          <cell r="AL244">
            <v>308.11258670000001</v>
          </cell>
          <cell r="AM244" t="str">
            <v xml:space="preserve"> </v>
          </cell>
        </row>
        <row r="245">
          <cell r="A245">
            <v>43344</v>
          </cell>
          <cell r="C245">
            <v>30</v>
          </cell>
          <cell r="E245">
            <v>3089700</v>
          </cell>
          <cell r="F245">
            <v>0.27145799999999998</v>
          </cell>
          <cell r="G245">
            <v>838.72378259999994</v>
          </cell>
          <cell r="H245">
            <v>2025354.24</v>
          </cell>
          <cell r="I245">
            <v>2.7420000000000001E-3</v>
          </cell>
          <cell r="J245">
            <v>5.5535213260800003</v>
          </cell>
          <cell r="K245">
            <v>844.27730392607998</v>
          </cell>
          <cell r="L245">
            <v>1.3220219911279489</v>
          </cell>
          <cell r="M245">
            <v>1116.1531624004926</v>
          </cell>
          <cell r="N245" t="str">
            <v xml:space="preserve"> </v>
          </cell>
          <cell r="P245">
            <v>3089700</v>
          </cell>
          <cell r="Q245">
            <v>0.43342200000000003</v>
          </cell>
          <cell r="R245">
            <v>1339.1439534000001</v>
          </cell>
          <cell r="S245">
            <v>2027889.1013767209</v>
          </cell>
          <cell r="T245">
            <v>4.3779999999999999E-3</v>
          </cell>
          <cell r="U245">
            <v>8.8780984858272838</v>
          </cell>
          <cell r="V245">
            <v>1348.0220518858273</v>
          </cell>
          <cell r="W245">
            <v>1.3220219911279489</v>
          </cell>
          <cell r="X245">
            <v>1782.1147971184846</v>
          </cell>
          <cell r="Y245" t="str">
            <v xml:space="preserve"> </v>
          </cell>
          <cell r="AA245">
            <v>0.14499999999999999</v>
          </cell>
          <cell r="AB245">
            <v>2422860</v>
          </cell>
          <cell r="AC245">
            <v>351.31469999999996</v>
          </cell>
          <cell r="AD245" t="str">
            <v xml:space="preserve"> </v>
          </cell>
          <cell r="AF245">
            <v>1230000</v>
          </cell>
          <cell r="AG245">
            <v>0.23200000000000001</v>
          </cell>
          <cell r="AH245">
            <v>285.36</v>
          </cell>
          <cell r="AI245">
            <v>711859.50000000023</v>
          </cell>
          <cell r="AJ245">
            <v>1.7999999999999999E-2</v>
          </cell>
          <cell r="AK245">
            <v>12.813471000000003</v>
          </cell>
          <cell r="AL245">
            <v>298.17347100000001</v>
          </cell>
          <cell r="AM245" t="str">
            <v xml:space="preserve"> </v>
          </cell>
        </row>
        <row r="246">
          <cell r="A246">
            <v>43374</v>
          </cell>
          <cell r="C246">
            <v>31</v>
          </cell>
          <cell r="E246">
            <v>3192690</v>
          </cell>
          <cell r="F246">
            <v>0.27145799999999998</v>
          </cell>
          <cell r="G246">
            <v>866.6812420199999</v>
          </cell>
          <cell r="H246">
            <v>2092866.048</v>
          </cell>
          <cell r="I246">
            <v>2.7420000000000001E-3</v>
          </cell>
          <cell r="J246">
            <v>5.738638703616</v>
          </cell>
          <cell r="K246">
            <v>872.41988072361585</v>
          </cell>
          <cell r="L246">
            <v>1.3220219911279489</v>
          </cell>
          <cell r="M246">
            <v>1153.3582678138423</v>
          </cell>
          <cell r="N246" t="str">
            <v xml:space="preserve"> </v>
          </cell>
          <cell r="P246">
            <v>3192690</v>
          </cell>
          <cell r="Q246">
            <v>0.43342200000000003</v>
          </cell>
          <cell r="R246">
            <v>1383.7820851800002</v>
          </cell>
          <cell r="S246">
            <v>2095485.4047559449</v>
          </cell>
          <cell r="T246">
            <v>4.3779999999999999E-3</v>
          </cell>
          <cell r="U246">
            <v>9.1740351020215254</v>
          </cell>
          <cell r="V246">
            <v>1392.9561202820216</v>
          </cell>
          <cell r="W246">
            <v>1.3220219911279489</v>
          </cell>
          <cell r="X246">
            <v>1841.5186236891009</v>
          </cell>
          <cell r="Y246" t="str">
            <v xml:space="preserve"> </v>
          </cell>
          <cell r="AA246">
            <v>0.14499999999999999</v>
          </cell>
          <cell r="AB246">
            <v>2503622</v>
          </cell>
          <cell r="AC246">
            <v>363.02519000000001</v>
          </cell>
          <cell r="AD246" t="str">
            <v xml:space="preserve"> </v>
          </cell>
          <cell r="AF246">
            <v>1271000</v>
          </cell>
          <cell r="AG246">
            <v>0.23200000000000001</v>
          </cell>
          <cell r="AH246">
            <v>294.87200000000001</v>
          </cell>
          <cell r="AI246">
            <v>735588.15000000014</v>
          </cell>
          <cell r="AJ246">
            <v>1.7999999999999999E-2</v>
          </cell>
          <cell r="AK246">
            <v>13.240586700000001</v>
          </cell>
          <cell r="AL246">
            <v>308.11258670000001</v>
          </cell>
          <cell r="AM246" t="str">
            <v xml:space="preserve"> </v>
          </cell>
        </row>
        <row r="247">
          <cell r="A247">
            <v>43405</v>
          </cell>
          <cell r="C247">
            <v>30</v>
          </cell>
          <cell r="E247">
            <v>3089700</v>
          </cell>
          <cell r="F247">
            <v>0.27145799999999998</v>
          </cell>
          <cell r="G247">
            <v>838.72378259999994</v>
          </cell>
          <cell r="H247">
            <v>2025354.24</v>
          </cell>
          <cell r="I247">
            <v>2.7420000000000001E-3</v>
          </cell>
          <cell r="J247">
            <v>5.5535213260800003</v>
          </cell>
          <cell r="K247">
            <v>844.27730392607998</v>
          </cell>
          <cell r="L247">
            <v>1.3473730895727187</v>
          </cell>
          <cell r="M247">
            <v>1137.5565194470075</v>
          </cell>
          <cell r="N247" t="str">
            <v xml:space="preserve"> </v>
          </cell>
          <cell r="P247">
            <v>3089700</v>
          </cell>
          <cell r="Q247">
            <v>0.43342200000000003</v>
          </cell>
          <cell r="R247">
            <v>1339.1439534000001</v>
          </cell>
          <cell r="S247">
            <v>2027889.1013767209</v>
          </cell>
          <cell r="T247">
            <v>4.3779999999999999E-3</v>
          </cell>
          <cell r="U247">
            <v>8.8780984858272838</v>
          </cell>
          <cell r="V247">
            <v>1348.0220518858273</v>
          </cell>
          <cell r="W247">
            <v>1.3473730895727187</v>
          </cell>
          <cell r="X247">
            <v>1816.288636861563</v>
          </cell>
          <cell r="Y247" t="str">
            <v xml:space="preserve"> </v>
          </cell>
          <cell r="AA247">
            <v>0.14499999999999999</v>
          </cell>
          <cell r="AB247">
            <v>2422860</v>
          </cell>
          <cell r="AC247">
            <v>351.31469999999996</v>
          </cell>
          <cell r="AD247" t="str">
            <v xml:space="preserve"> </v>
          </cell>
          <cell r="AF247">
            <v>1230000</v>
          </cell>
          <cell r="AG247">
            <v>0.23200000000000001</v>
          </cell>
          <cell r="AH247">
            <v>285.36</v>
          </cell>
          <cell r="AI247">
            <v>711859.50000000023</v>
          </cell>
          <cell r="AJ247">
            <v>1.7999999999999999E-2</v>
          </cell>
          <cell r="AK247">
            <v>12.813471000000003</v>
          </cell>
          <cell r="AL247">
            <v>298.17347100000001</v>
          </cell>
          <cell r="AM247" t="str">
            <v xml:space="preserve"> </v>
          </cell>
        </row>
        <row r="248">
          <cell r="A248">
            <v>43435</v>
          </cell>
          <cell r="C248">
            <v>31</v>
          </cell>
          <cell r="E248">
            <v>3192690</v>
          </cell>
          <cell r="F248">
            <v>0.27145799999999998</v>
          </cell>
          <cell r="G248">
            <v>866.6812420199999</v>
          </cell>
          <cell r="H248">
            <v>2092866.048</v>
          </cell>
          <cell r="I248">
            <v>2.7420000000000001E-3</v>
          </cell>
          <cell r="J248">
            <v>5.738638703616</v>
          </cell>
          <cell r="K248">
            <v>872.41988072361585</v>
          </cell>
          <cell r="L248">
            <v>1.3473730895727187</v>
          </cell>
          <cell r="M248">
            <v>1175.4750700952411</v>
          </cell>
          <cell r="N248">
            <v>13623.383635200575</v>
          </cell>
          <cell r="P248">
            <v>3192690</v>
          </cell>
          <cell r="Q248">
            <v>0.43342200000000003</v>
          </cell>
          <cell r="R248">
            <v>1383.7820851800002</v>
          </cell>
          <cell r="S248">
            <v>2095485.4047559449</v>
          </cell>
          <cell r="T248">
            <v>4.3779999999999999E-3</v>
          </cell>
          <cell r="U248">
            <v>9.1740351020215254</v>
          </cell>
          <cell r="V248">
            <v>1392.9561202820216</v>
          </cell>
          <cell r="W248">
            <v>1.3473730895727187</v>
          </cell>
          <cell r="X248">
            <v>1876.831591423615</v>
          </cell>
          <cell r="Y248">
            <v>21751.883505752488</v>
          </cell>
          <cell r="AA248">
            <v>0.14499999999999999</v>
          </cell>
          <cell r="AB248">
            <v>2503622</v>
          </cell>
          <cell r="AC248">
            <v>363.02519000000001</v>
          </cell>
          <cell r="AD248">
            <v>4274.328849999999</v>
          </cell>
          <cell r="AF248">
            <v>1271000</v>
          </cell>
          <cell r="AG248">
            <v>0.23200000000000001</v>
          </cell>
          <cell r="AH248">
            <v>294.87200000000001</v>
          </cell>
          <cell r="AI248">
            <v>735588.15000000014</v>
          </cell>
          <cell r="AJ248">
            <v>1.7999999999999999E-2</v>
          </cell>
          <cell r="AK248">
            <v>13.240586700000001</v>
          </cell>
          <cell r="AL248">
            <v>308.11258670000001</v>
          </cell>
          <cell r="AM248">
            <v>3627.7772305000003</v>
          </cell>
        </row>
        <row r="249">
          <cell r="A249">
            <v>43466</v>
          </cell>
          <cell r="C249">
            <v>31</v>
          </cell>
          <cell r="E249">
            <v>3192690</v>
          </cell>
          <cell r="F249">
            <v>0.27145799999999998</v>
          </cell>
          <cell r="G249">
            <v>866.6812420199999</v>
          </cell>
          <cell r="H249">
            <v>2092866.048</v>
          </cell>
          <cell r="I249">
            <v>2.7420000000000001E-3</v>
          </cell>
          <cell r="J249">
            <v>5.738638703616</v>
          </cell>
          <cell r="K249">
            <v>872.41988072361585</v>
          </cell>
          <cell r="L249">
            <v>1.3473730895727187</v>
          </cell>
          <cell r="M249">
            <v>1175.4750700952411</v>
          </cell>
          <cell r="N249" t="str">
            <v xml:space="preserve"> </v>
          </cell>
          <cell r="P249">
            <v>3192690</v>
          </cell>
          <cell r="Q249">
            <v>0.43342200000000003</v>
          </cell>
          <cell r="R249">
            <v>1383.7820851800002</v>
          </cell>
          <cell r="S249">
            <v>2095485.4047559449</v>
          </cell>
          <cell r="T249">
            <v>4.3779999999999999E-3</v>
          </cell>
          <cell r="U249">
            <v>9.1740351020215254</v>
          </cell>
          <cell r="V249">
            <v>1392.9561202820216</v>
          </cell>
          <cell r="W249">
            <v>1.3473730895727187</v>
          </cell>
          <cell r="X249">
            <v>1876.831591423615</v>
          </cell>
          <cell r="Y249" t="str">
            <v xml:space="preserve"> </v>
          </cell>
          <cell r="AA249">
            <v>0.14499999999999999</v>
          </cell>
          <cell r="AB249">
            <v>2503622</v>
          </cell>
          <cell r="AC249">
            <v>363.02519000000001</v>
          </cell>
          <cell r="AD249" t="str">
            <v xml:space="preserve"> </v>
          </cell>
          <cell r="AF249">
            <v>1271000</v>
          </cell>
          <cell r="AG249">
            <v>0.23200000000000001</v>
          </cell>
          <cell r="AH249">
            <v>294.87200000000001</v>
          </cell>
          <cell r="AI249">
            <v>735588.15000000014</v>
          </cell>
          <cell r="AJ249">
            <v>1.7999999999999999E-2</v>
          </cell>
          <cell r="AK249">
            <v>13.240586700000001</v>
          </cell>
          <cell r="AL249">
            <v>308.11258670000001</v>
          </cell>
          <cell r="AM249" t="str">
            <v xml:space="preserve"> </v>
          </cell>
        </row>
        <row r="250">
          <cell r="A250">
            <v>43497</v>
          </cell>
          <cell r="C250">
            <v>28</v>
          </cell>
          <cell r="E250">
            <v>2883720</v>
          </cell>
          <cell r="F250">
            <v>0.27145799999999998</v>
          </cell>
          <cell r="G250">
            <v>782.80886376000001</v>
          </cell>
          <cell r="H250">
            <v>1890330.6240000003</v>
          </cell>
          <cell r="I250">
            <v>2.7420000000000001E-3</v>
          </cell>
          <cell r="J250">
            <v>5.1832865710080016</v>
          </cell>
          <cell r="K250">
            <v>787.99215033100802</v>
          </cell>
          <cell r="L250">
            <v>1.3473730895727187</v>
          </cell>
          <cell r="M250">
            <v>1061.7194181505406</v>
          </cell>
          <cell r="N250" t="str">
            <v xml:space="preserve"> </v>
          </cell>
          <cell r="P250">
            <v>2883720</v>
          </cell>
          <cell r="Q250">
            <v>0.43342200000000003</v>
          </cell>
          <cell r="R250">
            <v>1249.8676898400001</v>
          </cell>
          <cell r="S250">
            <v>1892696.4946182731</v>
          </cell>
          <cell r="T250">
            <v>4.3779999999999999E-3</v>
          </cell>
          <cell r="U250">
            <v>8.2862252534387988</v>
          </cell>
          <cell r="V250">
            <v>1258.1539150934389</v>
          </cell>
          <cell r="W250">
            <v>1.3473730895727187</v>
          </cell>
          <cell r="X250">
            <v>1695.2027277374586</v>
          </cell>
          <cell r="Y250" t="str">
            <v xml:space="preserve"> </v>
          </cell>
          <cell r="AA250">
            <v>0.14499999999999999</v>
          </cell>
          <cell r="AB250">
            <v>2261336</v>
          </cell>
          <cell r="AC250">
            <v>327.89371999999997</v>
          </cell>
          <cell r="AD250" t="str">
            <v xml:space="preserve"> </v>
          </cell>
          <cell r="AF250">
            <v>1148000</v>
          </cell>
          <cell r="AG250">
            <v>0.23200000000000001</v>
          </cell>
          <cell r="AH250">
            <v>266.33600000000001</v>
          </cell>
          <cell r="AI250">
            <v>664402.20000000019</v>
          </cell>
          <cell r="AJ250">
            <v>1.7999999999999999E-2</v>
          </cell>
          <cell r="AK250">
            <v>11.959239600000002</v>
          </cell>
          <cell r="AL250">
            <v>278.2952396</v>
          </cell>
          <cell r="AM250" t="str">
            <v xml:space="preserve"> </v>
          </cell>
        </row>
        <row r="251">
          <cell r="A251">
            <v>43525</v>
          </cell>
          <cell r="C251">
            <v>31</v>
          </cell>
          <cell r="E251">
            <v>3192690</v>
          </cell>
          <cell r="F251">
            <v>0.27145799999999998</v>
          </cell>
          <cell r="G251">
            <v>866.6812420199999</v>
          </cell>
          <cell r="H251">
            <v>2092866.048</v>
          </cell>
          <cell r="I251">
            <v>2.7420000000000001E-3</v>
          </cell>
          <cell r="J251">
            <v>5.738638703616</v>
          </cell>
          <cell r="K251">
            <v>872.41988072361585</v>
          </cell>
          <cell r="L251">
            <v>1.3473730895727187</v>
          </cell>
          <cell r="M251">
            <v>1175.4750700952411</v>
          </cell>
          <cell r="N251" t="str">
            <v xml:space="preserve"> </v>
          </cell>
          <cell r="P251">
            <v>3192690</v>
          </cell>
          <cell r="Q251">
            <v>0.43342200000000003</v>
          </cell>
          <cell r="R251">
            <v>1383.7820851800002</v>
          </cell>
          <cell r="S251">
            <v>2095485.4047559449</v>
          </cell>
          <cell r="T251">
            <v>4.3779999999999999E-3</v>
          </cell>
          <cell r="U251">
            <v>9.1740351020215254</v>
          </cell>
          <cell r="V251">
            <v>1392.9561202820216</v>
          </cell>
          <cell r="W251">
            <v>1.3473730895727187</v>
          </cell>
          <cell r="X251">
            <v>1876.831591423615</v>
          </cell>
          <cell r="Y251" t="str">
            <v xml:space="preserve"> </v>
          </cell>
          <cell r="AA251">
            <v>0.14499999999999999</v>
          </cell>
          <cell r="AB251">
            <v>2503622</v>
          </cell>
          <cell r="AC251">
            <v>363.02519000000001</v>
          </cell>
          <cell r="AD251" t="str">
            <v xml:space="preserve"> </v>
          </cell>
          <cell r="AF251">
            <v>1271000</v>
          </cell>
          <cell r="AG251">
            <v>0.23200000000000001</v>
          </cell>
          <cell r="AH251">
            <v>294.87200000000001</v>
          </cell>
          <cell r="AI251">
            <v>735588.15000000014</v>
          </cell>
          <cell r="AJ251">
            <v>1.7999999999999999E-2</v>
          </cell>
          <cell r="AK251">
            <v>13.240586700000001</v>
          </cell>
          <cell r="AL251">
            <v>308.11258670000001</v>
          </cell>
          <cell r="AM251" t="str">
            <v xml:space="preserve"> </v>
          </cell>
        </row>
        <row r="252">
          <cell r="A252">
            <v>43556</v>
          </cell>
          <cell r="C252">
            <v>30</v>
          </cell>
          <cell r="E252">
            <v>3089700</v>
          </cell>
          <cell r="F252">
            <v>0.27145799999999998</v>
          </cell>
          <cell r="G252">
            <v>838.72378259999994</v>
          </cell>
          <cell r="H252">
            <v>2025354.24</v>
          </cell>
          <cell r="I252">
            <v>2.7420000000000001E-3</v>
          </cell>
          <cell r="J252">
            <v>5.5535213260800003</v>
          </cell>
          <cell r="K252">
            <v>844.27730392607998</v>
          </cell>
          <cell r="L252">
            <v>1.3473730895727187</v>
          </cell>
          <cell r="M252">
            <v>1137.5565194470075</v>
          </cell>
          <cell r="N252" t="str">
            <v xml:space="preserve"> </v>
          </cell>
          <cell r="P252">
            <v>3089700</v>
          </cell>
          <cell r="Q252">
            <v>0.43342200000000003</v>
          </cell>
          <cell r="R252">
            <v>1339.1439534000001</v>
          </cell>
          <cell r="S252">
            <v>2027889.1013767209</v>
          </cell>
          <cell r="T252">
            <v>4.3779999999999999E-3</v>
          </cell>
          <cell r="U252">
            <v>8.8780984858272838</v>
          </cell>
          <cell r="V252">
            <v>1348.0220518858273</v>
          </cell>
          <cell r="W252">
            <v>1.3473730895727187</v>
          </cell>
          <cell r="X252">
            <v>1816.288636861563</v>
          </cell>
          <cell r="Y252" t="str">
            <v xml:space="preserve"> </v>
          </cell>
          <cell r="AA252">
            <v>0.14499999999999999</v>
          </cell>
          <cell r="AB252">
            <v>2422860</v>
          </cell>
          <cell r="AC252">
            <v>351.31469999999996</v>
          </cell>
          <cell r="AD252" t="str">
            <v xml:space="preserve"> </v>
          </cell>
          <cell r="AF252">
            <v>1230000</v>
          </cell>
          <cell r="AG252">
            <v>0.23200000000000001</v>
          </cell>
          <cell r="AH252">
            <v>285.36</v>
          </cell>
          <cell r="AI252">
            <v>711859.50000000023</v>
          </cell>
          <cell r="AJ252">
            <v>1.7999999999999999E-2</v>
          </cell>
          <cell r="AK252">
            <v>12.813471000000003</v>
          </cell>
          <cell r="AL252">
            <v>298.17347100000001</v>
          </cell>
          <cell r="AM252" t="str">
            <v xml:space="preserve"> </v>
          </cell>
        </row>
        <row r="253">
          <cell r="A253">
            <v>43586</v>
          </cell>
          <cell r="C253">
            <v>31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1.3473730895727187</v>
          </cell>
          <cell r="M253">
            <v>0</v>
          </cell>
          <cell r="N253" t="str">
            <v xml:space="preserve"> 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1.3473730895727187</v>
          </cell>
          <cell r="X253">
            <v>0</v>
          </cell>
          <cell r="Y253" t="str">
            <v xml:space="preserve"> </v>
          </cell>
          <cell r="AA253">
            <v>0</v>
          </cell>
          <cell r="AB253">
            <v>0</v>
          </cell>
          <cell r="AC253">
            <v>0</v>
          </cell>
          <cell r="AD253" t="str">
            <v xml:space="preserve"> </v>
          </cell>
          <cell r="AF253">
            <v>1271000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 t="str">
            <v xml:space="preserve"> </v>
          </cell>
        </row>
        <row r="254">
          <cell r="A254">
            <v>43617</v>
          </cell>
          <cell r="C254">
            <v>30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1.3473730895727187</v>
          </cell>
          <cell r="M254">
            <v>0</v>
          </cell>
          <cell r="N254" t="str">
            <v xml:space="preserve"> 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1.3473730895727187</v>
          </cell>
          <cell r="X254">
            <v>0</v>
          </cell>
          <cell r="Y254" t="str">
            <v xml:space="preserve"> </v>
          </cell>
          <cell r="AA254">
            <v>0</v>
          </cell>
          <cell r="AB254">
            <v>0</v>
          </cell>
          <cell r="AC254">
            <v>0</v>
          </cell>
          <cell r="AD254" t="str">
            <v xml:space="preserve"> </v>
          </cell>
          <cell r="AF254">
            <v>1230000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 t="str">
            <v xml:space="preserve"> </v>
          </cell>
        </row>
        <row r="255">
          <cell r="A255">
            <v>43647</v>
          </cell>
          <cell r="C255">
            <v>31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1.3473730895727187</v>
          </cell>
          <cell r="M255">
            <v>0</v>
          </cell>
          <cell r="N255" t="str">
            <v xml:space="preserve"> 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1.3473730895727187</v>
          </cell>
          <cell r="X255">
            <v>0</v>
          </cell>
          <cell r="Y255" t="str">
            <v xml:space="preserve"> </v>
          </cell>
          <cell r="AA255">
            <v>0</v>
          </cell>
          <cell r="AB255">
            <v>0</v>
          </cell>
          <cell r="AC255">
            <v>0</v>
          </cell>
          <cell r="AD255" t="str">
            <v xml:space="preserve"> </v>
          </cell>
          <cell r="AF255">
            <v>1271000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 t="str">
            <v xml:space="preserve"> </v>
          </cell>
        </row>
        <row r="256">
          <cell r="A256">
            <v>43678</v>
          </cell>
          <cell r="C256">
            <v>31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1.3473730895727187</v>
          </cell>
          <cell r="M256">
            <v>0</v>
          </cell>
          <cell r="N256" t="str">
            <v xml:space="preserve"> 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1.3473730895727187</v>
          </cell>
          <cell r="X256">
            <v>0</v>
          </cell>
          <cell r="Y256" t="str">
            <v xml:space="preserve"> </v>
          </cell>
          <cell r="AA256">
            <v>0</v>
          </cell>
          <cell r="AB256">
            <v>0</v>
          </cell>
          <cell r="AC256">
            <v>0</v>
          </cell>
          <cell r="AD256" t="str">
            <v xml:space="preserve"> </v>
          </cell>
          <cell r="AF256">
            <v>1271000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 t="str">
            <v xml:space="preserve"> </v>
          </cell>
        </row>
        <row r="257">
          <cell r="A257">
            <v>43709</v>
          </cell>
          <cell r="C257">
            <v>30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1.3473730895727187</v>
          </cell>
          <cell r="M257">
            <v>0</v>
          </cell>
          <cell r="N257" t="str">
            <v xml:space="preserve"> 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1.3473730895727187</v>
          </cell>
          <cell r="X257">
            <v>0</v>
          </cell>
          <cell r="Y257" t="str">
            <v xml:space="preserve"> </v>
          </cell>
          <cell r="AA257">
            <v>0</v>
          </cell>
          <cell r="AB257">
            <v>0</v>
          </cell>
          <cell r="AC257">
            <v>0</v>
          </cell>
          <cell r="AD257" t="str">
            <v xml:space="preserve"> </v>
          </cell>
          <cell r="AF257">
            <v>1230000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 t="str">
            <v xml:space="preserve"> </v>
          </cell>
        </row>
        <row r="258">
          <cell r="A258">
            <v>43739</v>
          </cell>
          <cell r="C258">
            <v>31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1.3473730895727187</v>
          </cell>
          <cell r="M258">
            <v>0</v>
          </cell>
          <cell r="N258" t="str">
            <v xml:space="preserve"> 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1.3473730895727187</v>
          </cell>
          <cell r="X258">
            <v>0</v>
          </cell>
          <cell r="Y258" t="str">
            <v xml:space="preserve"> </v>
          </cell>
          <cell r="AA258">
            <v>0</v>
          </cell>
          <cell r="AB258">
            <v>0</v>
          </cell>
          <cell r="AC258">
            <v>0</v>
          </cell>
          <cell r="AD258" t="str">
            <v xml:space="preserve"> </v>
          </cell>
          <cell r="AF258">
            <v>1271000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 t="str">
            <v xml:space="preserve"> </v>
          </cell>
        </row>
        <row r="259">
          <cell r="A259">
            <v>43770</v>
          </cell>
          <cell r="C259">
            <v>30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1.3473730895727187</v>
          </cell>
          <cell r="M259">
            <v>0</v>
          </cell>
          <cell r="N259" t="str">
            <v xml:space="preserve"> 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1.3473730895727187</v>
          </cell>
          <cell r="X259">
            <v>0</v>
          </cell>
          <cell r="Y259" t="str">
            <v xml:space="preserve"> </v>
          </cell>
          <cell r="AA259">
            <v>0</v>
          </cell>
          <cell r="AB259">
            <v>0</v>
          </cell>
          <cell r="AC259">
            <v>0</v>
          </cell>
          <cell r="AD259" t="str">
            <v xml:space="preserve"> </v>
          </cell>
          <cell r="AF259">
            <v>1230000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 t="str">
            <v xml:space="preserve"> </v>
          </cell>
        </row>
        <row r="260">
          <cell r="A260">
            <v>43800</v>
          </cell>
          <cell r="C260">
            <v>31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1.3473730895727187</v>
          </cell>
          <cell r="M260">
            <v>0</v>
          </cell>
          <cell r="N260">
            <v>4550.2260777880301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1.3473730895727187</v>
          </cell>
          <cell r="X260">
            <v>0</v>
          </cell>
          <cell r="Y260">
            <v>7265.1545474462519</v>
          </cell>
          <cell r="AA260">
            <v>0</v>
          </cell>
          <cell r="AB260">
            <v>0</v>
          </cell>
          <cell r="AC260">
            <v>0</v>
          </cell>
          <cell r="AD260">
            <v>1405.2587999999998</v>
          </cell>
          <cell r="AF260">
            <v>1271000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1192.693884</v>
          </cell>
        </row>
        <row r="261">
          <cell r="A261">
            <v>43831</v>
          </cell>
          <cell r="C261">
            <v>31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1.3473730895727187</v>
          </cell>
          <cell r="M261">
            <v>0</v>
          </cell>
          <cell r="N261" t="str">
            <v xml:space="preserve"> 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1.3473730895727187</v>
          </cell>
          <cell r="X261">
            <v>0</v>
          </cell>
          <cell r="Y261" t="str">
            <v xml:space="preserve"> </v>
          </cell>
          <cell r="AA261">
            <v>0</v>
          </cell>
          <cell r="AB261">
            <v>0</v>
          </cell>
          <cell r="AC261">
            <v>0</v>
          </cell>
          <cell r="AD261" t="str">
            <v xml:space="preserve"> </v>
          </cell>
          <cell r="AF261">
            <v>1271000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 t="str">
            <v xml:space="preserve"> </v>
          </cell>
        </row>
        <row r="262">
          <cell r="A262">
            <v>43862</v>
          </cell>
          <cell r="C262">
            <v>29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1.3473730895727187</v>
          </cell>
          <cell r="M262">
            <v>0</v>
          </cell>
          <cell r="N262" t="str">
            <v xml:space="preserve"> 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1.3473730895727187</v>
          </cell>
          <cell r="X262">
            <v>0</v>
          </cell>
          <cell r="Y262" t="str">
            <v xml:space="preserve"> </v>
          </cell>
          <cell r="AA262">
            <v>0</v>
          </cell>
          <cell r="AB262">
            <v>0</v>
          </cell>
          <cell r="AC262">
            <v>0</v>
          </cell>
          <cell r="AD262" t="str">
            <v xml:space="preserve"> </v>
          </cell>
          <cell r="AF262">
            <v>1189000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 t="str">
            <v xml:space="preserve"> </v>
          </cell>
        </row>
        <row r="263">
          <cell r="A263">
            <v>43891</v>
          </cell>
          <cell r="C263">
            <v>31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1.3473730895727187</v>
          </cell>
          <cell r="M263">
            <v>0</v>
          </cell>
          <cell r="N263" t="str">
            <v xml:space="preserve"> 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1.3473730895727187</v>
          </cell>
          <cell r="X263">
            <v>0</v>
          </cell>
          <cell r="Y263" t="str">
            <v xml:space="preserve"> </v>
          </cell>
          <cell r="AA263">
            <v>0</v>
          </cell>
          <cell r="AB263">
            <v>0</v>
          </cell>
          <cell r="AC263">
            <v>0</v>
          </cell>
          <cell r="AD263" t="str">
            <v xml:space="preserve"> </v>
          </cell>
          <cell r="AF263">
            <v>1271000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 t="str">
            <v xml:space="preserve"> </v>
          </cell>
        </row>
        <row r="264">
          <cell r="A264">
            <v>43922</v>
          </cell>
          <cell r="C264">
            <v>30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1.3473730895727187</v>
          </cell>
          <cell r="M264">
            <v>0</v>
          </cell>
          <cell r="N264" t="str">
            <v xml:space="preserve"> 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1.3473730895727187</v>
          </cell>
          <cell r="X264">
            <v>0</v>
          </cell>
          <cell r="Y264" t="str">
            <v xml:space="preserve"> </v>
          </cell>
          <cell r="AA264">
            <v>0</v>
          </cell>
          <cell r="AB264">
            <v>0</v>
          </cell>
          <cell r="AC264">
            <v>0</v>
          </cell>
          <cell r="AD264" t="str">
            <v xml:space="preserve"> </v>
          </cell>
          <cell r="AF264">
            <v>1230000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 t="str">
            <v xml:space="preserve"> </v>
          </cell>
        </row>
        <row r="265">
          <cell r="A265">
            <v>43952</v>
          </cell>
          <cell r="C265">
            <v>31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1.3473730895727187</v>
          </cell>
          <cell r="M265">
            <v>0</v>
          </cell>
          <cell r="N265" t="str">
            <v xml:space="preserve"> 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1.3473730895727187</v>
          </cell>
          <cell r="X265">
            <v>0</v>
          </cell>
          <cell r="Y265" t="str">
            <v xml:space="preserve"> </v>
          </cell>
          <cell r="AA265">
            <v>0</v>
          </cell>
          <cell r="AB265">
            <v>0</v>
          </cell>
          <cell r="AC265">
            <v>0</v>
          </cell>
          <cell r="AD265" t="str">
            <v xml:space="preserve"> </v>
          </cell>
          <cell r="AF265">
            <v>1271000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 t="str">
            <v xml:space="preserve"> </v>
          </cell>
        </row>
        <row r="266">
          <cell r="A266">
            <v>43983</v>
          </cell>
          <cell r="C266">
            <v>30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1.3473730895727187</v>
          </cell>
          <cell r="M266">
            <v>0</v>
          </cell>
          <cell r="N266" t="str">
            <v xml:space="preserve"> 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1.3473730895727187</v>
          </cell>
          <cell r="X266">
            <v>0</v>
          </cell>
          <cell r="Y266" t="str">
            <v xml:space="preserve"> </v>
          </cell>
          <cell r="AA266">
            <v>0</v>
          </cell>
          <cell r="AB266">
            <v>0</v>
          </cell>
          <cell r="AC266">
            <v>0</v>
          </cell>
          <cell r="AD266" t="str">
            <v xml:space="preserve"> </v>
          </cell>
          <cell r="AF266">
            <v>1230000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 t="str">
            <v xml:space="preserve"> </v>
          </cell>
        </row>
      </sheetData>
      <sheetData sheetId="11"/>
      <sheetData sheetId="1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aimer"/>
      <sheetName val="Usos_Carta"/>
      <sheetName val="Simulador"/>
      <sheetName val="Fontes_Usos"/>
      <sheetName val="Bacias"/>
      <sheetName val="Aux."/>
      <sheetName val="Calculos"/>
      <sheetName val="Depreciacao"/>
      <sheetName val="Inputs"/>
      <sheetName val="Investimentos"/>
      <sheetName val="Analise"/>
      <sheetName val="Outputs"/>
      <sheetName val="Gráf1"/>
      <sheetName val="Prefeitura"/>
      <sheetName val="Proventos"/>
      <sheetName val="Divida_Resumo"/>
      <sheetName val="BNDES "/>
      <sheetName val="CEF"/>
      <sheetName val="Bradesco"/>
      <sheetName val="Ponte"/>
      <sheetName val="Realavancagem"/>
      <sheetName val="Projecoes_Macro"/>
      <sheetName val="Solicit.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ummary Compco"/>
      <sheetName val="output"/>
      <sheetName val="Word Setup Summary-WGR"/>
      <sheetName val="Word Setup Summary - TX"/>
      <sheetName val="WACC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put"/>
      <sheetName val="Current Year"/>
      <sheetName val="Sales"/>
      <sheetName val="Def Acc"/>
      <sheetName val="Capex &amp; WIP"/>
      <sheetName val="Financing"/>
      <sheetName val="Debt"/>
      <sheetName val="Other Companies"/>
      <sheetName val="Tax"/>
      <sheetName val="VAT &amp; Fiscal Credits"/>
      <sheetName val="Activities"/>
      <sheetName val="USGAAP"/>
      <sheetName val="P&amp;L"/>
      <sheetName val="BS"/>
      <sheetName val="CF"/>
      <sheetName val="Ratios"/>
      <sheetName val="Other"/>
      <sheetName val="Macro Print"/>
      <sheetName val="Not in use SH Input"/>
      <sheetName val="Ed's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_Electric (1)"/>
      <sheetName val="Out_Electric (2)"/>
      <sheetName val="Out_Electric (Prem)"/>
      <sheetName val="Out_Gas (1)"/>
      <sheetName val="Out_Gas (2)"/>
      <sheetName val="Out_Gas (Prem)"/>
      <sheetName val="Master"/>
      <sheetName val="E&amp;P"/>
      <sheetName val="Pipeline"/>
      <sheetName val="Out_Electric (Prem) (2)"/>
      <sheetName val="gas1"/>
      <sheetName val="gas2"/>
      <sheetName val="gas3"/>
    </sheetNames>
    <sheetDataSet>
      <sheetData sheetId="0">
        <row r="1">
          <cell r="T1" t="str">
            <v>Comparable Acquisitions Analysis</v>
          </cell>
        </row>
        <row r="52">
          <cell r="T52" t="str">
            <v>Wasserstein Perella &amp; Co.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 Analyst Data"/>
      <sheetName val="Ratio _Calculations"/>
      <sheetName val="Text Data"/>
      <sheetName val="Data Column"/>
      <sheetName val="Research Page 2"/>
      <sheetName val="Definitions"/>
    </sheetNames>
    <sheetDataSet>
      <sheetData sheetId="0"/>
      <sheetData sheetId="1">
        <row r="1">
          <cell r="AT1">
            <v>37154</v>
          </cell>
          <cell r="AU1">
            <v>17.946666666666665</v>
          </cell>
          <cell r="AW1">
            <v>984.54</v>
          </cell>
          <cell r="AX1">
            <v>10567.53</v>
          </cell>
        </row>
        <row r="2">
          <cell r="AT2">
            <v>37155</v>
          </cell>
          <cell r="AU2">
            <v>18</v>
          </cell>
          <cell r="AW2">
            <v>965.8</v>
          </cell>
          <cell r="AX2">
            <v>10858.72</v>
          </cell>
        </row>
        <row r="3">
          <cell r="AT3">
            <v>37158</v>
          </cell>
          <cell r="AU3">
            <v>18.899999999999999</v>
          </cell>
          <cell r="AW3">
            <v>1003.45</v>
          </cell>
          <cell r="AX3">
            <v>10863.01</v>
          </cell>
        </row>
        <row r="4">
          <cell r="AT4">
            <v>37159</v>
          </cell>
          <cell r="AU4">
            <v>19.033333333333331</v>
          </cell>
          <cell r="AW4">
            <v>1012.27</v>
          </cell>
          <cell r="AX4">
            <v>10796.49</v>
          </cell>
        </row>
        <row r="5">
          <cell r="AT5">
            <v>37160</v>
          </cell>
          <cell r="AU5">
            <v>19.266666666666666</v>
          </cell>
          <cell r="AW5">
            <v>1007.04</v>
          </cell>
          <cell r="AX5">
            <v>10788.79</v>
          </cell>
        </row>
        <row r="6">
          <cell r="AT6">
            <v>37161</v>
          </cell>
          <cell r="AU6">
            <v>19.073333333333331</v>
          </cell>
          <cell r="AW6">
            <v>1018.61</v>
          </cell>
          <cell r="AX6">
            <v>10999.13</v>
          </cell>
        </row>
        <row r="7">
          <cell r="AT7">
            <v>37162</v>
          </cell>
          <cell r="AU7">
            <v>19.666666666666664</v>
          </cell>
          <cell r="AW7">
            <v>1040.94</v>
          </cell>
          <cell r="AX7">
            <v>11032.25</v>
          </cell>
        </row>
        <row r="8">
          <cell r="AT8">
            <v>37165</v>
          </cell>
          <cell r="AU8">
            <v>19.166666666666664</v>
          </cell>
          <cell r="AW8">
            <v>1038.55</v>
          </cell>
          <cell r="AX8">
            <v>11030.98</v>
          </cell>
        </row>
        <row r="9">
          <cell r="AT9">
            <v>37166</v>
          </cell>
          <cell r="AU9">
            <v>19.826666666666664</v>
          </cell>
          <cell r="AW9">
            <v>1051.33</v>
          </cell>
          <cell r="AX9">
            <v>11098.15</v>
          </cell>
        </row>
        <row r="10">
          <cell r="AT10">
            <v>37167</v>
          </cell>
          <cell r="AU10">
            <v>20.32</v>
          </cell>
          <cell r="AW10">
            <v>1072.28</v>
          </cell>
          <cell r="AX10">
            <v>11133.81</v>
          </cell>
        </row>
        <row r="11">
          <cell r="AT11">
            <v>37168</v>
          </cell>
          <cell r="AU11">
            <v>20.16</v>
          </cell>
          <cell r="AW11">
            <v>1069.6300000000001</v>
          </cell>
          <cell r="AX11">
            <v>11073.27</v>
          </cell>
        </row>
        <row r="12">
          <cell r="AT12">
            <v>37169</v>
          </cell>
          <cell r="AU12">
            <v>20.266666666666666</v>
          </cell>
          <cell r="AW12">
            <v>1071.3800000000001</v>
          </cell>
          <cell r="AX12">
            <v>11137.2</v>
          </cell>
        </row>
        <row r="13">
          <cell r="AT13">
            <v>37172</v>
          </cell>
          <cell r="AU13">
            <v>19.62</v>
          </cell>
          <cell r="AW13">
            <v>1062.44</v>
          </cell>
          <cell r="AX13">
            <v>11107.81</v>
          </cell>
        </row>
        <row r="14">
          <cell r="AT14">
            <v>37173</v>
          </cell>
          <cell r="AU14">
            <v>19.406666666666666</v>
          </cell>
          <cell r="AW14">
            <v>1056.75</v>
          </cell>
          <cell r="AX14">
            <v>11178.98</v>
          </cell>
        </row>
        <row r="15">
          <cell r="AT15">
            <v>37174</v>
          </cell>
          <cell r="AU15">
            <v>19.093333333333334</v>
          </cell>
          <cell r="AW15">
            <v>1080.99</v>
          </cell>
          <cell r="AX15">
            <v>11246</v>
          </cell>
        </row>
        <row r="16">
          <cell r="AT16">
            <v>37175</v>
          </cell>
          <cell r="AU16">
            <v>20.333333333333332</v>
          </cell>
          <cell r="AW16">
            <v>1097.43</v>
          </cell>
          <cell r="AX16">
            <v>11224.45</v>
          </cell>
        </row>
        <row r="17">
          <cell r="AT17">
            <v>37176</v>
          </cell>
          <cell r="AU17">
            <v>19.52</v>
          </cell>
          <cell r="AW17">
            <v>1091.6500000000001</v>
          </cell>
          <cell r="AX17">
            <v>11128.43</v>
          </cell>
        </row>
        <row r="18">
          <cell r="AT18">
            <v>37179</v>
          </cell>
          <cell r="AU18">
            <v>19.2</v>
          </cell>
          <cell r="AW18">
            <v>1089.98</v>
          </cell>
          <cell r="AX18">
            <v>11173.62</v>
          </cell>
        </row>
        <row r="19">
          <cell r="AT19">
            <v>37180</v>
          </cell>
          <cell r="AU19">
            <v>19.43333333333333</v>
          </cell>
          <cell r="AW19">
            <v>1097.54</v>
          </cell>
          <cell r="AX19">
            <v>11247.91</v>
          </cell>
        </row>
        <row r="20">
          <cell r="AT20">
            <v>37181</v>
          </cell>
          <cell r="AU20">
            <v>19.013333333333332</v>
          </cell>
          <cell r="AW20">
            <v>1077.0899999999999</v>
          </cell>
          <cell r="AX20">
            <v>11388.82</v>
          </cell>
        </row>
        <row r="21">
          <cell r="AT21">
            <v>37182</v>
          </cell>
          <cell r="AU21">
            <v>19.86</v>
          </cell>
          <cell r="AW21">
            <v>1068.6099999999999</v>
          </cell>
          <cell r="AX21">
            <v>11388.82</v>
          </cell>
        </row>
        <row r="22">
          <cell r="AT22">
            <v>37183</v>
          </cell>
          <cell r="AU22">
            <v>19.833333333333332</v>
          </cell>
          <cell r="AW22">
            <v>1073.48</v>
          </cell>
          <cell r="AX22">
            <v>11328.21</v>
          </cell>
        </row>
        <row r="23">
          <cell r="AT23">
            <v>37186</v>
          </cell>
          <cell r="AU23">
            <v>19.966666666666665</v>
          </cell>
          <cell r="AW23">
            <v>1089.9000000000001</v>
          </cell>
          <cell r="AX23">
            <v>11150.67</v>
          </cell>
        </row>
        <row r="24">
          <cell r="AT24">
            <v>37187</v>
          </cell>
          <cell r="AU24">
            <v>19.913333333333334</v>
          </cell>
          <cell r="AW24">
            <v>1084.78</v>
          </cell>
          <cell r="AX24">
            <v>11061.63</v>
          </cell>
        </row>
        <row r="25">
          <cell r="AT25">
            <v>37188</v>
          </cell>
          <cell r="AU25">
            <v>19.633333333333333</v>
          </cell>
          <cell r="AW25">
            <v>1085.2</v>
          </cell>
          <cell r="AX25">
            <v>10819.79</v>
          </cell>
        </row>
        <row r="26">
          <cell r="AT26">
            <v>37189</v>
          </cell>
          <cell r="AU26">
            <v>20.18</v>
          </cell>
          <cell r="AW26">
            <v>1100.0899999999999</v>
          </cell>
          <cell r="AX26">
            <v>10682.13</v>
          </cell>
        </row>
        <row r="27">
          <cell r="AT27">
            <v>37190</v>
          </cell>
          <cell r="AU27">
            <v>20.086666666666666</v>
          </cell>
          <cell r="AW27">
            <v>1104.6099999999999</v>
          </cell>
          <cell r="AX27">
            <v>10557.03</v>
          </cell>
        </row>
        <row r="28">
          <cell r="AT28">
            <v>37193</v>
          </cell>
          <cell r="AU28">
            <v>19.893333333333331</v>
          </cell>
          <cell r="AW28">
            <v>1078.3</v>
          </cell>
          <cell r="AX28">
            <v>10749.57</v>
          </cell>
        </row>
        <row r="29">
          <cell r="AT29">
            <v>37194</v>
          </cell>
          <cell r="AU29">
            <v>19.28</v>
          </cell>
          <cell r="AW29">
            <v>1059.79</v>
          </cell>
          <cell r="AX29">
            <v>11078.14</v>
          </cell>
        </row>
        <row r="30">
          <cell r="AT30">
            <v>37195</v>
          </cell>
          <cell r="AU30">
            <v>20.066666666666666</v>
          </cell>
          <cell r="AW30">
            <v>1059.78</v>
          </cell>
          <cell r="AX30">
            <v>11063.58</v>
          </cell>
        </row>
        <row r="31">
          <cell r="AT31">
            <v>37196</v>
          </cell>
          <cell r="AU31">
            <v>20.100000000000001</v>
          </cell>
          <cell r="AW31">
            <v>1084.0999999999999</v>
          </cell>
          <cell r="AX31">
            <v>10781.97</v>
          </cell>
        </row>
        <row r="32">
          <cell r="AT32">
            <v>37197</v>
          </cell>
          <cell r="AU32">
            <v>21.16</v>
          </cell>
          <cell r="AW32">
            <v>1087.2</v>
          </cell>
          <cell r="AX32">
            <v>10914.52</v>
          </cell>
        </row>
        <row r="33">
          <cell r="AT33">
            <v>37200</v>
          </cell>
          <cell r="AU33">
            <v>21.8</v>
          </cell>
          <cell r="AW33">
            <v>1102.8399999999999</v>
          </cell>
          <cell r="AX33">
            <v>10813.12</v>
          </cell>
        </row>
        <row r="34">
          <cell r="AT34">
            <v>37201</v>
          </cell>
          <cell r="AU34">
            <v>21.506666666666664</v>
          </cell>
          <cell r="AW34">
            <v>1118.8599999999999</v>
          </cell>
          <cell r="AX34">
            <v>10600.97</v>
          </cell>
        </row>
        <row r="35">
          <cell r="AT35">
            <v>37202</v>
          </cell>
          <cell r="AU35">
            <v>21.2</v>
          </cell>
          <cell r="AW35">
            <v>1115.8</v>
          </cell>
          <cell r="AX35">
            <v>10565.96</v>
          </cell>
        </row>
        <row r="36">
          <cell r="AT36">
            <v>37203</v>
          </cell>
          <cell r="AU36">
            <v>21.213333333333331</v>
          </cell>
          <cell r="AW36">
            <v>1118.54</v>
          </cell>
          <cell r="AX36">
            <v>10630.98</v>
          </cell>
        </row>
        <row r="37">
          <cell r="AT37">
            <v>37204</v>
          </cell>
          <cell r="AU37">
            <v>21.006666666666668</v>
          </cell>
          <cell r="AW37">
            <v>1120.31</v>
          </cell>
          <cell r="AX37">
            <v>10478.59</v>
          </cell>
        </row>
        <row r="38">
          <cell r="AT38">
            <v>37207</v>
          </cell>
          <cell r="AU38">
            <v>20.996666666666666</v>
          </cell>
          <cell r="AW38">
            <v>1118.33</v>
          </cell>
          <cell r="AX38">
            <v>10250</v>
          </cell>
        </row>
        <row r="39">
          <cell r="AT39">
            <v>37208</v>
          </cell>
          <cell r="AU39">
            <v>21.6</v>
          </cell>
          <cell r="AW39">
            <v>1139.0899999999999</v>
          </cell>
          <cell r="AX39">
            <v>10431.879999999999</v>
          </cell>
        </row>
        <row r="40">
          <cell r="AT40">
            <v>37209</v>
          </cell>
          <cell r="AU40">
            <v>21.966666666666669</v>
          </cell>
          <cell r="AW40">
            <v>1141.21</v>
          </cell>
          <cell r="AX40">
            <v>10377.92</v>
          </cell>
        </row>
        <row r="41">
          <cell r="AT41">
            <v>37210</v>
          </cell>
          <cell r="AU41">
            <v>22.02</v>
          </cell>
          <cell r="AW41">
            <v>1142.24</v>
          </cell>
          <cell r="AX41">
            <v>10442.790000000001</v>
          </cell>
        </row>
        <row r="42">
          <cell r="AT42">
            <v>37211</v>
          </cell>
          <cell r="AU42">
            <v>22.133333333333333</v>
          </cell>
          <cell r="AW42">
            <v>1138.6500000000001</v>
          </cell>
          <cell r="AX42">
            <v>10456.35</v>
          </cell>
        </row>
        <row r="43">
          <cell r="AT43">
            <v>37214</v>
          </cell>
          <cell r="AU43">
            <v>21.966666666666669</v>
          </cell>
          <cell r="AW43">
            <v>1151.06</v>
          </cell>
          <cell r="AX43">
            <v>10524.66</v>
          </cell>
        </row>
        <row r="44">
          <cell r="AT44">
            <v>37215</v>
          </cell>
          <cell r="AU44">
            <v>21.84</v>
          </cell>
          <cell r="AW44">
            <v>1142.6600000000001</v>
          </cell>
          <cell r="AX44">
            <v>10701.41</v>
          </cell>
        </row>
        <row r="45">
          <cell r="AT45">
            <v>37216</v>
          </cell>
          <cell r="AU45">
            <v>21.8</v>
          </cell>
          <cell r="AW45">
            <v>1137.03</v>
          </cell>
          <cell r="AX45">
            <v>10432.540000000001</v>
          </cell>
        </row>
        <row r="46">
          <cell r="AT46">
            <v>37217</v>
          </cell>
          <cell r="AU46">
            <v>21.8</v>
          </cell>
          <cell r="AW46">
            <v>1137.03</v>
          </cell>
          <cell r="AX46">
            <v>10432.540000000001</v>
          </cell>
        </row>
        <row r="47">
          <cell r="AT47">
            <v>37218</v>
          </cell>
          <cell r="AU47">
            <v>21.733333333333334</v>
          </cell>
          <cell r="AW47">
            <v>1150.3399999999999</v>
          </cell>
          <cell r="AX47">
            <v>10394.83</v>
          </cell>
        </row>
        <row r="48">
          <cell r="AT48">
            <v>37221</v>
          </cell>
          <cell r="AU48">
            <v>22.106666666666662</v>
          </cell>
          <cell r="AW48">
            <v>1157.42</v>
          </cell>
          <cell r="AX48">
            <v>10144.98</v>
          </cell>
        </row>
        <row r="49">
          <cell r="AT49">
            <v>37222</v>
          </cell>
          <cell r="AU49">
            <v>21.746666666666663</v>
          </cell>
          <cell r="AW49">
            <v>1149.5</v>
          </cell>
          <cell r="AX49">
            <v>10026.9</v>
          </cell>
        </row>
        <row r="50">
          <cell r="AT50">
            <v>37223</v>
          </cell>
          <cell r="AU50">
            <v>21.64</v>
          </cell>
          <cell r="AW50">
            <v>1128.52</v>
          </cell>
          <cell r="AX50">
            <v>10320.76</v>
          </cell>
        </row>
        <row r="51">
          <cell r="AT51">
            <v>37224</v>
          </cell>
          <cell r="AU51">
            <v>22.046666666666667</v>
          </cell>
          <cell r="AW51">
            <v>1140.2</v>
          </cell>
          <cell r="AX51">
            <v>10493.03</v>
          </cell>
        </row>
        <row r="52">
          <cell r="AT52">
            <v>37225</v>
          </cell>
          <cell r="AU52">
            <v>22.226666666666667</v>
          </cell>
          <cell r="AW52">
            <v>1139.45</v>
          </cell>
          <cell r="AX52">
            <v>10132.56</v>
          </cell>
        </row>
        <row r="53">
          <cell r="AT53">
            <v>37228</v>
          </cell>
          <cell r="AU53">
            <v>22.213333333333331</v>
          </cell>
          <cell r="AW53">
            <v>1129.9000000000001</v>
          </cell>
          <cell r="AX53">
            <v>9926.7800000000007</v>
          </cell>
        </row>
        <row r="54">
          <cell r="AT54">
            <v>37229</v>
          </cell>
          <cell r="AU54">
            <v>22.9</v>
          </cell>
          <cell r="AW54">
            <v>1144.8</v>
          </cell>
          <cell r="AX54">
            <v>10231.629999999999</v>
          </cell>
        </row>
        <row r="55">
          <cell r="AT55">
            <v>37230</v>
          </cell>
          <cell r="AU55">
            <v>23.566666666666666</v>
          </cell>
          <cell r="AW55">
            <v>1170.3499999999999</v>
          </cell>
          <cell r="AX55">
            <v>10485.200000000001</v>
          </cell>
        </row>
        <row r="56">
          <cell r="AT56">
            <v>37231</v>
          </cell>
          <cell r="AU56">
            <v>23.166666666666664</v>
          </cell>
          <cell r="AW56">
            <v>1167.0999999999999</v>
          </cell>
          <cell r="AX56">
            <v>10472.959999999999</v>
          </cell>
        </row>
        <row r="57">
          <cell r="AT57">
            <v>37232</v>
          </cell>
          <cell r="AU57">
            <v>23.193333333333332</v>
          </cell>
          <cell r="AW57">
            <v>1158.31</v>
          </cell>
          <cell r="AX57">
            <v>10352.1</v>
          </cell>
        </row>
        <row r="58">
          <cell r="AT58">
            <v>37235</v>
          </cell>
          <cell r="AU58">
            <v>23.593333333333334</v>
          </cell>
          <cell r="AW58">
            <v>1139.93</v>
          </cell>
          <cell r="AX58">
            <v>9511.84</v>
          </cell>
        </row>
        <row r="59">
          <cell r="AT59">
            <v>37236</v>
          </cell>
          <cell r="AU59">
            <v>23.606666666666662</v>
          </cell>
          <cell r="AW59">
            <v>1136.76</v>
          </cell>
          <cell r="AX59">
            <v>9428.74</v>
          </cell>
        </row>
        <row r="60">
          <cell r="AT60">
            <v>37237</v>
          </cell>
          <cell r="AU60">
            <v>23.393333333333334</v>
          </cell>
          <cell r="AW60">
            <v>1137.07</v>
          </cell>
          <cell r="AX60">
            <v>9321.89</v>
          </cell>
        </row>
        <row r="61">
          <cell r="AT61">
            <v>37238</v>
          </cell>
          <cell r="AU61">
            <v>23.653333333333329</v>
          </cell>
          <cell r="AW61">
            <v>1119.3800000000001</v>
          </cell>
          <cell r="AX61">
            <v>9253.06</v>
          </cell>
        </row>
        <row r="62">
          <cell r="AT62">
            <v>37239</v>
          </cell>
          <cell r="AU62">
            <v>23.973333333333333</v>
          </cell>
          <cell r="AW62">
            <v>1123.0899999999999</v>
          </cell>
          <cell r="AX62">
            <v>9639.57</v>
          </cell>
        </row>
        <row r="63">
          <cell r="AT63">
            <v>37242</v>
          </cell>
          <cell r="AU63">
            <v>24.086666666666666</v>
          </cell>
          <cell r="AW63">
            <v>1134.3599999999999</v>
          </cell>
          <cell r="AX63">
            <v>9593.98</v>
          </cell>
        </row>
        <row r="64">
          <cell r="AT64">
            <v>37243</v>
          </cell>
          <cell r="AU64">
            <v>24.36</v>
          </cell>
          <cell r="AW64">
            <v>1142.92</v>
          </cell>
          <cell r="AX64">
            <v>9623.34</v>
          </cell>
        </row>
        <row r="65">
          <cell r="AT65">
            <v>37244</v>
          </cell>
          <cell r="AU65">
            <v>24.12</v>
          </cell>
          <cell r="AW65">
            <v>1149.56</v>
          </cell>
          <cell r="AX65">
            <v>9720.4</v>
          </cell>
        </row>
        <row r="66">
          <cell r="AT66">
            <v>37245</v>
          </cell>
          <cell r="AU66">
            <v>23.553333333333331</v>
          </cell>
          <cell r="AW66">
            <v>1139.93</v>
          </cell>
          <cell r="AX66">
            <v>9714.18</v>
          </cell>
        </row>
        <row r="67">
          <cell r="AT67">
            <v>37246</v>
          </cell>
          <cell r="AU67">
            <v>23.373333333333335</v>
          </cell>
          <cell r="AW67">
            <v>1144.8900000000001</v>
          </cell>
          <cell r="AX67">
            <v>9576.82</v>
          </cell>
        </row>
        <row r="68">
          <cell r="AT68">
            <v>37249</v>
          </cell>
          <cell r="AU68">
            <v>23.333333333333332</v>
          </cell>
          <cell r="AW68">
            <v>1144.6500000000001</v>
          </cell>
          <cell r="AX68">
            <v>9552.5300000000007</v>
          </cell>
        </row>
        <row r="69">
          <cell r="AT69">
            <v>37250</v>
          </cell>
          <cell r="AU69">
            <v>23.333333333333332</v>
          </cell>
          <cell r="AW69">
            <v>1144.6500000000001</v>
          </cell>
          <cell r="AX69">
            <v>9411.5300000000007</v>
          </cell>
        </row>
        <row r="70">
          <cell r="AT70">
            <v>37251</v>
          </cell>
          <cell r="AU70">
            <v>23.5</v>
          </cell>
          <cell r="AW70">
            <v>1149.3699999999999</v>
          </cell>
          <cell r="AX70">
            <v>9199.06</v>
          </cell>
        </row>
        <row r="71">
          <cell r="AT71">
            <v>37252</v>
          </cell>
          <cell r="AU71">
            <v>23.28</v>
          </cell>
          <cell r="AW71">
            <v>1157.1300000000001</v>
          </cell>
          <cell r="AX71">
            <v>9115.0499999999993</v>
          </cell>
        </row>
        <row r="72">
          <cell r="AT72">
            <v>37253</v>
          </cell>
          <cell r="AU72">
            <v>23.146666666666665</v>
          </cell>
          <cell r="AW72">
            <v>1161.02</v>
          </cell>
          <cell r="AX72">
            <v>9265.2900000000009</v>
          </cell>
        </row>
        <row r="73">
          <cell r="AT73">
            <v>37256</v>
          </cell>
          <cell r="AU73">
            <v>22.8</v>
          </cell>
          <cell r="AW73">
            <v>1148.08</v>
          </cell>
          <cell r="AX73">
            <v>9187.0499999999993</v>
          </cell>
        </row>
        <row r="74">
          <cell r="AT74">
            <v>37257</v>
          </cell>
          <cell r="AU74">
            <v>22.8</v>
          </cell>
          <cell r="AW74">
            <v>1148.08</v>
          </cell>
          <cell r="AX74">
            <v>8964.23</v>
          </cell>
        </row>
        <row r="75">
          <cell r="AT75">
            <v>37258</v>
          </cell>
          <cell r="AU75">
            <v>22.073333333333331</v>
          </cell>
          <cell r="AW75">
            <v>1154.67</v>
          </cell>
          <cell r="AX75">
            <v>8953.01</v>
          </cell>
        </row>
        <row r="76">
          <cell r="AT76">
            <v>37259</v>
          </cell>
          <cell r="AU76">
            <v>22.333333333333332</v>
          </cell>
          <cell r="AW76">
            <v>1165.27</v>
          </cell>
          <cell r="AX76">
            <v>8935.1200000000008</v>
          </cell>
        </row>
        <row r="77">
          <cell r="AT77">
            <v>37260</v>
          </cell>
          <cell r="AU77">
            <v>23.126666666666665</v>
          </cell>
          <cell r="AW77">
            <v>1172.51</v>
          </cell>
          <cell r="AX77">
            <v>9013.86</v>
          </cell>
        </row>
        <row r="78">
          <cell r="AT78">
            <v>37263</v>
          </cell>
          <cell r="AU78">
            <v>22.893333333333334</v>
          </cell>
          <cell r="AW78">
            <v>1164.8900000000001</v>
          </cell>
          <cell r="AX78">
            <v>8844.5499999999993</v>
          </cell>
        </row>
        <row r="79">
          <cell r="AT79">
            <v>37264</v>
          </cell>
          <cell r="AU79">
            <v>23.9</v>
          </cell>
          <cell r="AW79">
            <v>1160.71</v>
          </cell>
          <cell r="AX79">
            <v>8924.7199999999993</v>
          </cell>
        </row>
        <row r="80">
          <cell r="AT80">
            <v>37265</v>
          </cell>
          <cell r="AU80">
            <v>23.333333333333332</v>
          </cell>
          <cell r="AW80">
            <v>1155.1400000000001</v>
          </cell>
          <cell r="AX80">
            <v>9024.43</v>
          </cell>
        </row>
        <row r="81">
          <cell r="AT81">
            <v>37266</v>
          </cell>
          <cell r="AU81">
            <v>23.746666666666663</v>
          </cell>
          <cell r="AW81">
            <v>1156.55</v>
          </cell>
          <cell r="AX81">
            <v>9127.35</v>
          </cell>
        </row>
        <row r="82">
          <cell r="AT82">
            <v>37267</v>
          </cell>
          <cell r="AU82">
            <v>23.28</v>
          </cell>
          <cell r="AW82">
            <v>1145.5999999999999</v>
          </cell>
          <cell r="AX82">
            <v>8925.16</v>
          </cell>
        </row>
        <row r="83">
          <cell r="AT83">
            <v>37270</v>
          </cell>
          <cell r="AU83">
            <v>22.166666666666664</v>
          </cell>
          <cell r="AW83">
            <v>1138.4100000000001</v>
          </cell>
          <cell r="AX83">
            <v>8821.1</v>
          </cell>
        </row>
        <row r="84">
          <cell r="AT84">
            <v>37271</v>
          </cell>
          <cell r="AU84">
            <v>22.633333333333333</v>
          </cell>
          <cell r="AW84">
            <v>1146.19</v>
          </cell>
          <cell r="AX84">
            <v>8819.92</v>
          </cell>
        </row>
        <row r="85">
          <cell r="AT85">
            <v>37272</v>
          </cell>
          <cell r="AU85">
            <v>22.32</v>
          </cell>
          <cell r="AW85">
            <v>1127.57</v>
          </cell>
          <cell r="AX85">
            <v>8941.17</v>
          </cell>
        </row>
        <row r="86">
          <cell r="AT86">
            <v>37273</v>
          </cell>
          <cell r="AU86">
            <v>22.72</v>
          </cell>
          <cell r="AW86">
            <v>1138.8800000000001</v>
          </cell>
          <cell r="AX86">
            <v>8944.7000000000007</v>
          </cell>
        </row>
        <row r="87">
          <cell r="AT87">
            <v>37274</v>
          </cell>
          <cell r="AU87">
            <v>23</v>
          </cell>
          <cell r="AW87">
            <v>1127.58</v>
          </cell>
          <cell r="AX87">
            <v>9279.0400000000009</v>
          </cell>
        </row>
        <row r="88">
          <cell r="AT88">
            <v>37277</v>
          </cell>
          <cell r="AU88">
            <v>23</v>
          </cell>
          <cell r="AW88">
            <v>1127.58</v>
          </cell>
          <cell r="AX88">
            <v>9230.59</v>
          </cell>
        </row>
        <row r="89">
          <cell r="AT89">
            <v>37278</v>
          </cell>
          <cell r="AU89">
            <v>23.053333333333331</v>
          </cell>
          <cell r="AW89">
            <v>1119.31</v>
          </cell>
          <cell r="AX89">
            <v>9166.7999999999993</v>
          </cell>
        </row>
        <row r="90">
          <cell r="AT90">
            <v>37279</v>
          </cell>
          <cell r="AU90">
            <v>23.066666666666666</v>
          </cell>
          <cell r="AW90">
            <v>1128.18</v>
          </cell>
          <cell r="AX90">
            <v>9548.73</v>
          </cell>
        </row>
        <row r="91">
          <cell r="AT91">
            <v>37280</v>
          </cell>
          <cell r="AU91">
            <v>23.466666666666669</v>
          </cell>
          <cell r="AW91">
            <v>1132.1500000000001</v>
          </cell>
          <cell r="AX91">
            <v>9581.92</v>
          </cell>
        </row>
        <row r="92">
          <cell r="AT92">
            <v>37281</v>
          </cell>
          <cell r="AU92">
            <v>23.186666666666667</v>
          </cell>
          <cell r="AW92">
            <v>1133.28</v>
          </cell>
          <cell r="AX92">
            <v>9342.9699999999993</v>
          </cell>
        </row>
        <row r="93">
          <cell r="AT93">
            <v>37284</v>
          </cell>
          <cell r="AU93">
            <v>23.486666666666665</v>
          </cell>
          <cell r="AW93">
            <v>1133.06</v>
          </cell>
          <cell r="AX93">
            <v>9098.1200000000008</v>
          </cell>
        </row>
        <row r="94">
          <cell r="AT94">
            <v>37285</v>
          </cell>
          <cell r="AU94">
            <v>23.4</v>
          </cell>
          <cell r="AW94">
            <v>1100.6400000000001</v>
          </cell>
          <cell r="AX94">
            <v>9069.3799999999992</v>
          </cell>
        </row>
        <row r="95">
          <cell r="AT95">
            <v>37286</v>
          </cell>
          <cell r="AU95">
            <v>24.3</v>
          </cell>
          <cell r="AW95">
            <v>1113.57</v>
          </cell>
          <cell r="AX95">
            <v>9020.0400000000009</v>
          </cell>
        </row>
        <row r="96">
          <cell r="AT96">
            <v>37287</v>
          </cell>
          <cell r="AU96">
            <v>25.1</v>
          </cell>
          <cell r="AW96">
            <v>1130.2</v>
          </cell>
          <cell r="AX96">
            <v>9008.6299999999992</v>
          </cell>
        </row>
        <row r="97">
          <cell r="AT97">
            <v>37288</v>
          </cell>
          <cell r="AU97">
            <v>25.033333333333331</v>
          </cell>
          <cell r="AW97">
            <v>1122.2</v>
          </cell>
          <cell r="AX97">
            <v>8886.3700000000008</v>
          </cell>
        </row>
        <row r="98">
          <cell r="AT98">
            <v>37291</v>
          </cell>
          <cell r="AU98">
            <v>24.78</v>
          </cell>
          <cell r="AW98">
            <v>1094.44</v>
          </cell>
          <cell r="AX98">
            <v>8642.5300000000007</v>
          </cell>
        </row>
        <row r="99">
          <cell r="AT99">
            <v>37292</v>
          </cell>
          <cell r="AU99">
            <v>24.7</v>
          </cell>
          <cell r="AW99">
            <v>1090.02</v>
          </cell>
          <cell r="AX99">
            <v>8599.68</v>
          </cell>
        </row>
        <row r="100">
          <cell r="AT100">
            <v>37293</v>
          </cell>
          <cell r="AU100">
            <v>24.3</v>
          </cell>
          <cell r="AW100">
            <v>1083.51</v>
          </cell>
          <cell r="AX100">
            <v>8769.92</v>
          </cell>
        </row>
        <row r="101">
          <cell r="AT101">
            <v>37294</v>
          </cell>
          <cell r="AU101">
            <v>24</v>
          </cell>
          <cell r="AW101">
            <v>1080.17</v>
          </cell>
          <cell r="AX101">
            <v>8769.92</v>
          </cell>
        </row>
        <row r="102">
          <cell r="AT102">
            <v>37295</v>
          </cell>
          <cell r="AU102">
            <v>23.846666666666668</v>
          </cell>
          <cell r="AW102">
            <v>1096.22</v>
          </cell>
          <cell r="AX102">
            <v>8769.92</v>
          </cell>
        </row>
        <row r="103">
          <cell r="AT103">
            <v>37298</v>
          </cell>
          <cell r="AU103">
            <v>24.246666666666663</v>
          </cell>
          <cell r="AW103">
            <v>1111.94</v>
          </cell>
          <cell r="AX103">
            <v>8857.11</v>
          </cell>
        </row>
        <row r="104">
          <cell r="AT104">
            <v>37299</v>
          </cell>
          <cell r="AU104">
            <v>23.793333333333329</v>
          </cell>
          <cell r="AW104">
            <v>1107.5</v>
          </cell>
          <cell r="AX104">
            <v>8876.09</v>
          </cell>
        </row>
        <row r="105">
          <cell r="AT105">
            <v>37300</v>
          </cell>
          <cell r="AU105">
            <v>24.32</v>
          </cell>
          <cell r="AW105">
            <v>1118.51</v>
          </cell>
          <cell r="AX105">
            <v>8933.68</v>
          </cell>
        </row>
        <row r="106">
          <cell r="AT106">
            <v>37301</v>
          </cell>
          <cell r="AU106">
            <v>23.233333333333334</v>
          </cell>
          <cell r="AW106">
            <v>1116.48</v>
          </cell>
          <cell r="AX106">
            <v>8933.68</v>
          </cell>
        </row>
        <row r="107">
          <cell r="AT107">
            <v>37302</v>
          </cell>
          <cell r="AU107">
            <v>22.533333333333331</v>
          </cell>
          <cell r="AW107">
            <v>1104.18</v>
          </cell>
          <cell r="AX107">
            <v>8611.51</v>
          </cell>
        </row>
        <row r="108">
          <cell r="AT108">
            <v>37305</v>
          </cell>
          <cell r="AU108">
            <v>22.533333333333331</v>
          </cell>
          <cell r="AW108">
            <v>1104.18</v>
          </cell>
          <cell r="AX108">
            <v>8937.7800000000007</v>
          </cell>
        </row>
        <row r="109">
          <cell r="AT109">
            <v>37306</v>
          </cell>
          <cell r="AU109">
            <v>21.986666666666665</v>
          </cell>
          <cell r="AW109">
            <v>1083.3399999999999</v>
          </cell>
          <cell r="AX109">
            <v>8905.65</v>
          </cell>
        </row>
        <row r="110">
          <cell r="AT110">
            <v>37307</v>
          </cell>
          <cell r="AU110">
            <v>21.486666666666665</v>
          </cell>
          <cell r="AW110">
            <v>1097.98</v>
          </cell>
          <cell r="AX110">
            <v>8690.23</v>
          </cell>
        </row>
        <row r="111">
          <cell r="AT111">
            <v>37308</v>
          </cell>
          <cell r="AU111">
            <v>21.753333333333334</v>
          </cell>
          <cell r="AW111">
            <v>1080.95</v>
          </cell>
          <cell r="AX111">
            <v>8671.66</v>
          </cell>
        </row>
        <row r="112">
          <cell r="AT112">
            <v>37309</v>
          </cell>
          <cell r="AU112">
            <v>22.533333333333331</v>
          </cell>
          <cell r="AW112">
            <v>1089.8399999999999</v>
          </cell>
          <cell r="AX112">
            <v>8572</v>
          </cell>
        </row>
        <row r="113">
          <cell r="AT113">
            <v>37312</v>
          </cell>
          <cell r="AU113">
            <v>22.833333333333332</v>
          </cell>
          <cell r="AW113">
            <v>1109.43</v>
          </cell>
          <cell r="AX113">
            <v>8600.83</v>
          </cell>
        </row>
        <row r="114">
          <cell r="AT114">
            <v>37313</v>
          </cell>
          <cell r="AU114">
            <v>22.953333333333333</v>
          </cell>
          <cell r="AW114">
            <v>1109.3800000000001</v>
          </cell>
          <cell r="AX114">
            <v>8805.42</v>
          </cell>
        </row>
        <row r="115">
          <cell r="AT115">
            <v>37314</v>
          </cell>
          <cell r="AU115">
            <v>23.78</v>
          </cell>
          <cell r="AW115">
            <v>1109.8900000000001</v>
          </cell>
          <cell r="AX115">
            <v>8716.4</v>
          </cell>
        </row>
        <row r="116">
          <cell r="AT116">
            <v>37315</v>
          </cell>
          <cell r="AU116">
            <v>24.053333333333331</v>
          </cell>
          <cell r="AW116">
            <v>1106.73</v>
          </cell>
          <cell r="AX116">
            <v>8778.5400000000009</v>
          </cell>
        </row>
        <row r="117">
          <cell r="AT117">
            <v>37316</v>
          </cell>
          <cell r="AU117">
            <v>23.93333333333333</v>
          </cell>
          <cell r="AW117">
            <v>1131.78</v>
          </cell>
          <cell r="AX117">
            <v>8744</v>
          </cell>
        </row>
        <row r="118">
          <cell r="AT118">
            <v>37319</v>
          </cell>
          <cell r="AU118">
            <v>24.43333333333333</v>
          </cell>
          <cell r="AW118">
            <v>1153.8399999999999</v>
          </cell>
          <cell r="AX118">
            <v>8879.3700000000008</v>
          </cell>
        </row>
        <row r="119">
          <cell r="AT119">
            <v>37320</v>
          </cell>
          <cell r="AU119">
            <v>24.34</v>
          </cell>
          <cell r="AW119">
            <v>1146.1400000000001</v>
          </cell>
          <cell r="AX119">
            <v>8899.06</v>
          </cell>
        </row>
        <row r="120">
          <cell r="AT120">
            <v>37321</v>
          </cell>
          <cell r="AU120">
            <v>24.592666666666666</v>
          </cell>
          <cell r="AW120">
            <v>1162.77</v>
          </cell>
          <cell r="AX120">
            <v>9161.07</v>
          </cell>
        </row>
        <row r="121">
          <cell r="AT121">
            <v>37322</v>
          </cell>
          <cell r="AU121">
            <v>24.333333333333332</v>
          </cell>
          <cell r="AW121">
            <v>1157.54</v>
          </cell>
          <cell r="AX121">
            <v>9120.9500000000007</v>
          </cell>
        </row>
        <row r="122">
          <cell r="AT122">
            <v>37323</v>
          </cell>
          <cell r="AU122">
            <v>24.24</v>
          </cell>
          <cell r="AW122">
            <v>1164.31</v>
          </cell>
          <cell r="AX122">
            <v>9268.84</v>
          </cell>
        </row>
        <row r="123">
          <cell r="AT123">
            <v>37326</v>
          </cell>
          <cell r="AU123">
            <v>23.5</v>
          </cell>
          <cell r="AW123">
            <v>1168.26</v>
          </cell>
          <cell r="AX123">
            <v>9306.19</v>
          </cell>
        </row>
        <row r="124">
          <cell r="AT124">
            <v>37327</v>
          </cell>
          <cell r="AU124">
            <v>22.746666666666663</v>
          </cell>
          <cell r="AW124">
            <v>1165.58</v>
          </cell>
          <cell r="AX124">
            <v>9183.35</v>
          </cell>
        </row>
        <row r="125">
          <cell r="AT125">
            <v>37328</v>
          </cell>
          <cell r="AU125">
            <v>22.846666666666668</v>
          </cell>
          <cell r="AW125">
            <v>1154.0899999999999</v>
          </cell>
          <cell r="AX125">
            <v>9158.19</v>
          </cell>
        </row>
        <row r="126">
          <cell r="AT126">
            <v>37329</v>
          </cell>
          <cell r="AU126">
            <v>23.293333333333329</v>
          </cell>
          <cell r="AW126">
            <v>1153.04</v>
          </cell>
          <cell r="AX126">
            <v>9302.2199999999993</v>
          </cell>
        </row>
        <row r="127">
          <cell r="AT127">
            <v>37330</v>
          </cell>
          <cell r="AU127">
            <v>23.64</v>
          </cell>
          <cell r="AW127">
            <v>1166.1600000000001</v>
          </cell>
          <cell r="AX127">
            <v>9348.36</v>
          </cell>
        </row>
        <row r="128">
          <cell r="AT128">
            <v>37333</v>
          </cell>
          <cell r="AU128">
            <v>23.573333333333331</v>
          </cell>
          <cell r="AW128">
            <v>1165.55</v>
          </cell>
          <cell r="AX128">
            <v>9321.8700000000008</v>
          </cell>
        </row>
        <row r="129">
          <cell r="AT129">
            <v>37334</v>
          </cell>
          <cell r="AU129">
            <v>23.753333333333334</v>
          </cell>
          <cell r="AW129">
            <v>1170.29</v>
          </cell>
          <cell r="AX129">
            <v>9287.66</v>
          </cell>
        </row>
        <row r="130">
          <cell r="AT130">
            <v>37335</v>
          </cell>
          <cell r="AU130">
            <v>23.91333333333333</v>
          </cell>
          <cell r="AW130">
            <v>1151.8499999999999</v>
          </cell>
          <cell r="AX130">
            <v>9224.0499999999993</v>
          </cell>
        </row>
        <row r="131">
          <cell r="AT131">
            <v>37336</v>
          </cell>
          <cell r="AU131">
            <v>23.546666666666667</v>
          </cell>
          <cell r="AW131">
            <v>1153.5899999999999</v>
          </cell>
          <cell r="AX131">
            <v>9306.0499999999993</v>
          </cell>
        </row>
        <row r="132">
          <cell r="AT132">
            <v>37337</v>
          </cell>
          <cell r="AU132">
            <v>24.06</v>
          </cell>
          <cell r="AW132">
            <v>1148.7</v>
          </cell>
          <cell r="AX132">
            <v>9301.4</v>
          </cell>
        </row>
        <row r="133">
          <cell r="AT133">
            <v>37340</v>
          </cell>
          <cell r="AU133">
            <v>23.373333333333335</v>
          </cell>
          <cell r="AW133">
            <v>1131.8699999999999</v>
          </cell>
          <cell r="AX133">
            <v>9137.6299999999992</v>
          </cell>
        </row>
        <row r="134">
          <cell r="AT134">
            <v>37341</v>
          </cell>
          <cell r="AU134">
            <v>24.053333333333331</v>
          </cell>
          <cell r="AW134">
            <v>1138.49</v>
          </cell>
          <cell r="AX134">
            <v>9080.7199999999993</v>
          </cell>
        </row>
        <row r="135">
          <cell r="AT135">
            <v>37342</v>
          </cell>
          <cell r="AU135">
            <v>24.3</v>
          </cell>
          <cell r="AW135">
            <v>1144.58</v>
          </cell>
          <cell r="AX135">
            <v>8957.61</v>
          </cell>
        </row>
        <row r="136">
          <cell r="AT136">
            <v>37343</v>
          </cell>
          <cell r="AU136">
            <v>24.2</v>
          </cell>
          <cell r="AW136">
            <v>1147.3900000000001</v>
          </cell>
          <cell r="AX136">
            <v>8999.93</v>
          </cell>
        </row>
        <row r="137">
          <cell r="AT137">
            <v>37344</v>
          </cell>
          <cell r="AU137">
            <v>24.2</v>
          </cell>
          <cell r="AW137">
            <v>1147.3900000000001</v>
          </cell>
          <cell r="AX137">
            <v>8942.1299999999992</v>
          </cell>
        </row>
        <row r="138">
          <cell r="AT138">
            <v>37347</v>
          </cell>
          <cell r="AU138">
            <v>23.653333333333329</v>
          </cell>
          <cell r="AW138">
            <v>1146.54</v>
          </cell>
          <cell r="AX138">
            <v>8911.48</v>
          </cell>
        </row>
        <row r="139">
          <cell r="AT139">
            <v>37348</v>
          </cell>
          <cell r="AU139">
            <v>23.466666666666669</v>
          </cell>
          <cell r="AW139">
            <v>1136.76</v>
          </cell>
          <cell r="AX139">
            <v>8967.27</v>
          </cell>
        </row>
        <row r="140">
          <cell r="AT140">
            <v>37349</v>
          </cell>
          <cell r="AU140">
            <v>22.853333333333332</v>
          </cell>
          <cell r="AW140">
            <v>1125.4000000000001</v>
          </cell>
          <cell r="AX140">
            <v>8393.23</v>
          </cell>
        </row>
        <row r="141">
          <cell r="AT141">
            <v>37350</v>
          </cell>
          <cell r="AU141">
            <v>23.22</v>
          </cell>
          <cell r="AW141">
            <v>1126.3399999999999</v>
          </cell>
          <cell r="AX141">
            <v>8459.69</v>
          </cell>
        </row>
        <row r="142">
          <cell r="AT142">
            <v>37351</v>
          </cell>
          <cell r="AU142">
            <v>24.28</v>
          </cell>
          <cell r="AW142">
            <v>1122.73</v>
          </cell>
          <cell r="AX142">
            <v>8236.68</v>
          </cell>
        </row>
        <row r="143">
          <cell r="AT143">
            <v>37354</v>
          </cell>
          <cell r="AU143">
            <v>24.526666666666664</v>
          </cell>
          <cell r="AW143">
            <v>1125.29</v>
          </cell>
          <cell r="AX143">
            <v>8060.81</v>
          </cell>
        </row>
        <row r="144">
          <cell r="AT144">
            <v>37355</v>
          </cell>
          <cell r="AU144">
            <v>24.653333333333329</v>
          </cell>
          <cell r="AW144">
            <v>1117.8</v>
          </cell>
          <cell r="AX144">
            <v>8133.26</v>
          </cell>
        </row>
        <row r="145">
          <cell r="AT145">
            <v>37356</v>
          </cell>
          <cell r="AU145">
            <v>24.93333333333333</v>
          </cell>
          <cell r="AW145">
            <v>1130.47</v>
          </cell>
          <cell r="AX145">
            <v>8028.81</v>
          </cell>
        </row>
        <row r="146">
          <cell r="AT146">
            <v>37357</v>
          </cell>
          <cell r="AU146">
            <v>24.866666666666664</v>
          </cell>
          <cell r="AW146">
            <v>1103.69</v>
          </cell>
          <cell r="AX146">
            <v>8140.78</v>
          </cell>
        </row>
        <row r="147">
          <cell r="AT147">
            <v>37358</v>
          </cell>
          <cell r="AU147">
            <v>25.3</v>
          </cell>
          <cell r="AW147">
            <v>1111.01</v>
          </cell>
          <cell r="AX147">
            <v>8065.69</v>
          </cell>
        </row>
        <row r="148">
          <cell r="AT148">
            <v>37361</v>
          </cell>
          <cell r="AU148">
            <v>24.62</v>
          </cell>
          <cell r="AW148">
            <v>1102.55</v>
          </cell>
          <cell r="AX148">
            <v>8078.72</v>
          </cell>
        </row>
        <row r="149">
          <cell r="AT149">
            <v>37362</v>
          </cell>
          <cell r="AU149">
            <v>24.2</v>
          </cell>
          <cell r="AW149">
            <v>1128.3699999999999</v>
          </cell>
          <cell r="AX149">
            <v>8103.76</v>
          </cell>
        </row>
        <row r="150">
          <cell r="AT150">
            <v>37363</v>
          </cell>
          <cell r="AU150">
            <v>24.2</v>
          </cell>
          <cell r="AW150">
            <v>1126.07</v>
          </cell>
          <cell r="AX150">
            <v>8006.85</v>
          </cell>
        </row>
        <row r="151">
          <cell r="AT151">
            <v>37364</v>
          </cell>
          <cell r="AU151">
            <v>24.066666666666666</v>
          </cell>
          <cell r="AW151">
            <v>1124.47</v>
          </cell>
          <cell r="AX151">
            <v>8099.29</v>
          </cell>
        </row>
        <row r="152">
          <cell r="AT152">
            <v>37365</v>
          </cell>
          <cell r="AU152">
            <v>24.173333333333332</v>
          </cell>
          <cell r="AW152">
            <v>1125.17</v>
          </cell>
          <cell r="AX152">
            <v>8205.56</v>
          </cell>
        </row>
        <row r="153">
          <cell r="AT153">
            <v>37368</v>
          </cell>
          <cell r="AU153">
            <v>24.5</v>
          </cell>
          <cell r="AW153">
            <v>1107.83</v>
          </cell>
          <cell r="AX153">
            <v>8301.7800000000007</v>
          </cell>
        </row>
        <row r="154">
          <cell r="AT154">
            <v>37369</v>
          </cell>
          <cell r="AU154">
            <v>24.48</v>
          </cell>
          <cell r="AW154">
            <v>1100.96</v>
          </cell>
          <cell r="AX154">
            <v>8227.6</v>
          </cell>
        </row>
        <row r="155">
          <cell r="AT155">
            <v>37370</v>
          </cell>
          <cell r="AU155">
            <v>24.5</v>
          </cell>
          <cell r="AW155">
            <v>1093.1400000000001</v>
          </cell>
          <cell r="AX155">
            <v>8135.51</v>
          </cell>
        </row>
        <row r="156">
          <cell r="AT156">
            <v>37371</v>
          </cell>
          <cell r="AU156">
            <v>25.653333333333329</v>
          </cell>
          <cell r="AW156">
            <v>1091.48</v>
          </cell>
          <cell r="AX156">
            <v>7930.3</v>
          </cell>
        </row>
        <row r="157">
          <cell r="AT157">
            <v>37372</v>
          </cell>
          <cell r="AU157">
            <v>26.24</v>
          </cell>
          <cell r="AW157">
            <v>1076.32</v>
          </cell>
          <cell r="AX157">
            <v>7959.46</v>
          </cell>
        </row>
        <row r="158">
          <cell r="AT158">
            <v>37375</v>
          </cell>
          <cell r="AU158">
            <v>26.386666666666663</v>
          </cell>
          <cell r="AW158">
            <v>1065.45</v>
          </cell>
          <cell r="AX158">
            <v>7806.88</v>
          </cell>
        </row>
        <row r="159">
          <cell r="AT159">
            <v>37376</v>
          </cell>
          <cell r="AU159">
            <v>26.026666666666664</v>
          </cell>
          <cell r="AW159">
            <v>1076.92</v>
          </cell>
          <cell r="AX159">
            <v>7823.1</v>
          </cell>
        </row>
        <row r="160">
          <cell r="AT160">
            <v>37377</v>
          </cell>
          <cell r="AU160">
            <v>25.973333333333333</v>
          </cell>
          <cell r="AW160">
            <v>1086.46</v>
          </cell>
          <cell r="AX160">
            <v>7752.21</v>
          </cell>
        </row>
        <row r="161">
          <cell r="AT161">
            <v>37378</v>
          </cell>
          <cell r="AU161">
            <v>26.973333333333333</v>
          </cell>
          <cell r="AW161">
            <v>1084.56</v>
          </cell>
          <cell r="AX161">
            <v>7911.14</v>
          </cell>
        </row>
        <row r="162">
          <cell r="AT162">
            <v>37379</v>
          </cell>
          <cell r="AU162">
            <v>27.146666666666665</v>
          </cell>
          <cell r="AW162">
            <v>1073.43</v>
          </cell>
          <cell r="AX162">
            <v>7756.46</v>
          </cell>
        </row>
        <row r="163">
          <cell r="AT163">
            <v>37382</v>
          </cell>
          <cell r="AU163">
            <v>26.86</v>
          </cell>
          <cell r="AW163">
            <v>1052.67</v>
          </cell>
          <cell r="AX163">
            <v>7665.5</v>
          </cell>
        </row>
        <row r="164">
          <cell r="AT164">
            <v>37383</v>
          </cell>
          <cell r="AU164">
            <v>26.966666666666669</v>
          </cell>
          <cell r="AW164">
            <v>1049.49</v>
          </cell>
          <cell r="AX164">
            <v>7665.72</v>
          </cell>
        </row>
        <row r="165">
          <cell r="AT165">
            <v>37384</v>
          </cell>
          <cell r="AU165">
            <v>26.553333333333331</v>
          </cell>
          <cell r="AW165">
            <v>1088.8499999999999</v>
          </cell>
          <cell r="AX165">
            <v>7639.84</v>
          </cell>
        </row>
        <row r="166">
          <cell r="AT166">
            <v>37385</v>
          </cell>
          <cell r="AU166">
            <v>26.573333333333331</v>
          </cell>
          <cell r="AW166">
            <v>1073.01</v>
          </cell>
          <cell r="AX166">
            <v>7686.6</v>
          </cell>
        </row>
        <row r="167">
          <cell r="AT167">
            <v>37386</v>
          </cell>
          <cell r="AU167">
            <v>26.78</v>
          </cell>
          <cell r="AW167">
            <v>1054.99</v>
          </cell>
          <cell r="AX167">
            <v>7751.33</v>
          </cell>
        </row>
        <row r="168">
          <cell r="AT168">
            <v>37389</v>
          </cell>
          <cell r="AU168">
            <v>26.693333333333332</v>
          </cell>
          <cell r="AW168">
            <v>1074.56</v>
          </cell>
          <cell r="AX168">
            <v>7506.52</v>
          </cell>
        </row>
        <row r="169">
          <cell r="AT169">
            <v>37390</v>
          </cell>
          <cell r="AU169">
            <v>27.133333333333333</v>
          </cell>
          <cell r="AW169">
            <v>1097.28</v>
          </cell>
          <cell r="AX169">
            <v>7444.78</v>
          </cell>
        </row>
        <row r="170">
          <cell r="AT170">
            <v>37391</v>
          </cell>
          <cell r="AU170">
            <v>27.22</v>
          </cell>
          <cell r="AW170">
            <v>1091.07</v>
          </cell>
          <cell r="AX170">
            <v>7608</v>
          </cell>
        </row>
        <row r="171">
          <cell r="AT171">
            <v>37392</v>
          </cell>
          <cell r="AU171">
            <v>27.113333333333333</v>
          </cell>
          <cell r="AW171">
            <v>1098.23</v>
          </cell>
          <cell r="AX171">
            <v>7642.72</v>
          </cell>
        </row>
        <row r="172">
          <cell r="AT172">
            <v>37393</v>
          </cell>
          <cell r="AU172">
            <v>27.266666666666666</v>
          </cell>
          <cell r="AW172">
            <v>1106.5899999999999</v>
          </cell>
          <cell r="AX172">
            <v>7444.38</v>
          </cell>
        </row>
        <row r="173">
          <cell r="AT173">
            <v>37396</v>
          </cell>
          <cell r="AU173">
            <v>27.133333333333333</v>
          </cell>
          <cell r="AW173">
            <v>1091.8800000000001</v>
          </cell>
          <cell r="AX173">
            <v>7415.45</v>
          </cell>
        </row>
        <row r="174">
          <cell r="AT174">
            <v>37397</v>
          </cell>
          <cell r="AU174">
            <v>27.233333333333334</v>
          </cell>
          <cell r="AW174">
            <v>1079.8800000000001</v>
          </cell>
          <cell r="AX174">
            <v>7572.28</v>
          </cell>
        </row>
        <row r="175">
          <cell r="AT175">
            <v>37398</v>
          </cell>
          <cell r="AU175">
            <v>26.686666666666667</v>
          </cell>
          <cell r="AW175">
            <v>1086.02</v>
          </cell>
          <cell r="AX175">
            <v>7474.75</v>
          </cell>
        </row>
        <row r="176">
          <cell r="AT176">
            <v>37399</v>
          </cell>
          <cell r="AU176">
            <v>26.86</v>
          </cell>
          <cell r="AW176">
            <v>1097.08</v>
          </cell>
          <cell r="AX176">
            <v>7538.09</v>
          </cell>
        </row>
        <row r="177">
          <cell r="AT177">
            <v>37400</v>
          </cell>
          <cell r="AU177">
            <v>26.613333333333333</v>
          </cell>
          <cell r="AW177">
            <v>1083.82</v>
          </cell>
          <cell r="AX177">
            <v>7745.75</v>
          </cell>
        </row>
        <row r="178">
          <cell r="AT178">
            <v>37403</v>
          </cell>
          <cell r="AU178">
            <v>26.613333333333333</v>
          </cell>
          <cell r="AW178">
            <v>1083.82</v>
          </cell>
          <cell r="AX178">
            <v>7712.68</v>
          </cell>
        </row>
        <row r="179">
          <cell r="AT179">
            <v>37404</v>
          </cell>
          <cell r="AU179">
            <v>26.193333333333332</v>
          </cell>
          <cell r="AW179">
            <v>1074.55</v>
          </cell>
          <cell r="AX179">
            <v>7835.22</v>
          </cell>
        </row>
        <row r="180">
          <cell r="AT180">
            <v>37405</v>
          </cell>
          <cell r="AU180">
            <v>26.04</v>
          </cell>
          <cell r="AW180">
            <v>1067.6600000000001</v>
          </cell>
          <cell r="AX180">
            <v>7835.22</v>
          </cell>
        </row>
        <row r="181">
          <cell r="AT181">
            <v>37406</v>
          </cell>
          <cell r="AU181">
            <v>25.91333333333333</v>
          </cell>
          <cell r="AW181">
            <v>1064.6600000000001</v>
          </cell>
          <cell r="AX181">
            <v>7790.46</v>
          </cell>
        </row>
        <row r="182">
          <cell r="AT182">
            <v>37407</v>
          </cell>
          <cell r="AU182">
            <v>26.006666666666664</v>
          </cell>
          <cell r="AW182">
            <v>1067.1400000000001</v>
          </cell>
          <cell r="AX182">
            <v>7819.06</v>
          </cell>
        </row>
        <row r="183">
          <cell r="AT183">
            <v>37410</v>
          </cell>
          <cell r="AU183">
            <v>25.44</v>
          </cell>
          <cell r="AW183">
            <v>1040.68</v>
          </cell>
          <cell r="AX183">
            <v>8131.17</v>
          </cell>
        </row>
        <row r="184">
          <cell r="AT184">
            <v>37411</v>
          </cell>
          <cell r="AU184">
            <v>25.366666666666664</v>
          </cell>
          <cell r="AW184">
            <v>1040.69</v>
          </cell>
          <cell r="AX184">
            <v>8147.68</v>
          </cell>
        </row>
        <row r="185">
          <cell r="AT185">
            <v>37412</v>
          </cell>
          <cell r="AU185">
            <v>25.493333333333332</v>
          </cell>
          <cell r="AW185">
            <v>1049.9000000000001</v>
          </cell>
          <cell r="AX185">
            <v>8099.44</v>
          </cell>
        </row>
        <row r="186">
          <cell r="AT186">
            <v>37413</v>
          </cell>
          <cell r="AU186">
            <v>25.6</v>
          </cell>
          <cell r="AW186">
            <v>1029.1500000000001</v>
          </cell>
          <cell r="AX186">
            <v>7929.8</v>
          </cell>
        </row>
        <row r="187">
          <cell r="AT187">
            <v>37414</v>
          </cell>
          <cell r="AU187">
            <v>25.94</v>
          </cell>
          <cell r="AW187">
            <v>1027.53</v>
          </cell>
          <cell r="AX187">
            <v>7891.67</v>
          </cell>
        </row>
        <row r="188">
          <cell r="AT188">
            <v>37417</v>
          </cell>
          <cell r="AU188">
            <v>26.133333333333333</v>
          </cell>
          <cell r="AW188">
            <v>1030.74</v>
          </cell>
          <cell r="AX188">
            <v>7945.27</v>
          </cell>
        </row>
        <row r="189">
          <cell r="AT189">
            <v>37418</v>
          </cell>
          <cell r="AU189">
            <v>25.686666666666667</v>
          </cell>
          <cell r="AW189">
            <v>1013.6</v>
          </cell>
          <cell r="AX189">
            <v>7960.32</v>
          </cell>
        </row>
        <row r="190">
          <cell r="AT190">
            <v>37419</v>
          </cell>
          <cell r="AU190">
            <v>25.37</v>
          </cell>
          <cell r="AW190">
            <v>1020.26</v>
          </cell>
          <cell r="AX190">
            <v>7967.34</v>
          </cell>
        </row>
        <row r="191">
          <cell r="AT191">
            <v>37420</v>
          </cell>
          <cell r="AU191">
            <v>25.05</v>
          </cell>
          <cell r="AW191">
            <v>1009.56</v>
          </cell>
          <cell r="AX191">
            <v>7946.63</v>
          </cell>
        </row>
        <row r="192">
          <cell r="AT192">
            <v>37421</v>
          </cell>
          <cell r="AU192">
            <v>25.1</v>
          </cell>
          <cell r="AW192">
            <v>1007.27</v>
          </cell>
          <cell r="AX192">
            <v>7946.33</v>
          </cell>
        </row>
        <row r="193">
          <cell r="AT193">
            <v>37424</v>
          </cell>
          <cell r="AU193">
            <v>25.8</v>
          </cell>
          <cell r="AW193">
            <v>1036.17</v>
          </cell>
          <cell r="AX193">
            <v>8018.44</v>
          </cell>
        </row>
        <row r="194">
          <cell r="AT194">
            <v>37425</v>
          </cell>
          <cell r="AU194">
            <v>25.52</v>
          </cell>
          <cell r="AW194">
            <v>1037.1400000000001</v>
          </cell>
          <cell r="AX194">
            <v>7955.5</v>
          </cell>
        </row>
        <row r="195">
          <cell r="AT195">
            <v>37426</v>
          </cell>
          <cell r="AU195">
            <v>25.58</v>
          </cell>
          <cell r="AW195">
            <v>1019.99</v>
          </cell>
          <cell r="AX195">
            <v>7981.68</v>
          </cell>
        </row>
        <row r="196">
          <cell r="AT196">
            <v>37427</v>
          </cell>
          <cell r="AU196">
            <v>25.07</v>
          </cell>
          <cell r="AW196">
            <v>1006.29</v>
          </cell>
          <cell r="AX196">
            <v>8022.6</v>
          </cell>
        </row>
        <row r="197">
          <cell r="AT197">
            <v>37428</v>
          </cell>
          <cell r="AU197">
            <v>24.62</v>
          </cell>
          <cell r="AW197">
            <v>989.14</v>
          </cell>
          <cell r="AX197">
            <v>8064.2</v>
          </cell>
        </row>
        <row r="198">
          <cell r="AT198">
            <v>37431</v>
          </cell>
          <cell r="AU198">
            <v>24.42</v>
          </cell>
          <cell r="AW198">
            <v>992.72</v>
          </cell>
          <cell r="AX198">
            <v>8070.64</v>
          </cell>
        </row>
        <row r="199">
          <cell r="AT199">
            <v>37432</v>
          </cell>
          <cell r="AU199">
            <v>23.45</v>
          </cell>
          <cell r="AW199">
            <v>976.14</v>
          </cell>
          <cell r="AX199">
            <v>8121.48</v>
          </cell>
        </row>
        <row r="200">
          <cell r="AT200">
            <v>37433</v>
          </cell>
          <cell r="AU200">
            <v>22.99</v>
          </cell>
          <cell r="AW200">
            <v>973.53</v>
          </cell>
          <cell r="AX200">
            <v>8023.67</v>
          </cell>
        </row>
        <row r="201">
          <cell r="AT201">
            <v>37434</v>
          </cell>
          <cell r="AU201">
            <v>23.54</v>
          </cell>
          <cell r="AW201">
            <v>990.64</v>
          </cell>
          <cell r="AX201">
            <v>8010</v>
          </cell>
        </row>
        <row r="202">
          <cell r="AT202">
            <v>37435</v>
          </cell>
          <cell r="AU202">
            <v>22.95</v>
          </cell>
          <cell r="AW202">
            <v>989.82</v>
          </cell>
          <cell r="AX202">
            <v>8041.71</v>
          </cell>
        </row>
        <row r="203">
          <cell r="AT203">
            <v>37438</v>
          </cell>
          <cell r="AU203">
            <v>22.69</v>
          </cell>
          <cell r="AW203">
            <v>968.65</v>
          </cell>
          <cell r="AX203">
            <v>8146.02</v>
          </cell>
        </row>
        <row r="204">
          <cell r="AT204">
            <v>37439</v>
          </cell>
          <cell r="AU204">
            <v>22.26</v>
          </cell>
          <cell r="AW204">
            <v>948.09</v>
          </cell>
          <cell r="AX204">
            <v>8228.99</v>
          </cell>
        </row>
        <row r="205">
          <cell r="AT205">
            <v>37440</v>
          </cell>
          <cell r="AU205">
            <v>22.13</v>
          </cell>
          <cell r="AW205">
            <v>953.99</v>
          </cell>
          <cell r="AX205">
            <v>8270.5499999999993</v>
          </cell>
        </row>
        <row r="206">
          <cell r="AT206">
            <v>37441</v>
          </cell>
          <cell r="AU206">
            <v>22.13</v>
          </cell>
          <cell r="AW206">
            <v>953.99</v>
          </cell>
          <cell r="AX206">
            <v>8270.5499999999993</v>
          </cell>
        </row>
        <row r="207">
          <cell r="AT207">
            <v>37442</v>
          </cell>
          <cell r="AU207">
            <v>22.78</v>
          </cell>
          <cell r="AW207">
            <v>989.03</v>
          </cell>
          <cell r="AX207">
            <v>8395.31</v>
          </cell>
        </row>
        <row r="208">
          <cell r="AT208">
            <v>37445</v>
          </cell>
          <cell r="AU208">
            <v>21.8</v>
          </cell>
          <cell r="AW208">
            <v>976.98</v>
          </cell>
          <cell r="AX208">
            <v>8348.56</v>
          </cell>
        </row>
        <row r="209">
          <cell r="AT209">
            <v>37446</v>
          </cell>
          <cell r="AU209">
            <v>21.238</v>
          </cell>
          <cell r="AW209">
            <v>952.83</v>
          </cell>
          <cell r="AX209">
            <v>8346.81</v>
          </cell>
        </row>
        <row r="210">
          <cell r="AT210">
            <v>37447</v>
          </cell>
          <cell r="AU210">
            <v>21.11</v>
          </cell>
          <cell r="AW210">
            <v>920.47</v>
          </cell>
          <cell r="AX210">
            <v>8292.84</v>
          </cell>
        </row>
        <row r="211">
          <cell r="AT211">
            <v>37448</v>
          </cell>
          <cell r="AU211">
            <v>20.67</v>
          </cell>
          <cell r="AW211">
            <v>927.37</v>
          </cell>
          <cell r="AX211">
            <v>8291.14</v>
          </cell>
        </row>
        <row r="212">
          <cell r="AT212">
            <v>37449</v>
          </cell>
          <cell r="AU212">
            <v>20.47</v>
          </cell>
          <cell r="AW212">
            <v>921.39</v>
          </cell>
          <cell r="AX212">
            <v>8252.01</v>
          </cell>
        </row>
        <row r="213">
          <cell r="AT213">
            <v>37452</v>
          </cell>
          <cell r="AU213">
            <v>20.329999999999998</v>
          </cell>
          <cell r="AW213">
            <v>917.93</v>
          </cell>
          <cell r="AX213">
            <v>8101.41</v>
          </cell>
        </row>
        <row r="214">
          <cell r="AT214">
            <v>37453</v>
          </cell>
          <cell r="AU214">
            <v>20.6</v>
          </cell>
          <cell r="AW214">
            <v>901.05</v>
          </cell>
          <cell r="AX214">
            <v>8161.87</v>
          </cell>
        </row>
        <row r="215">
          <cell r="AT215">
            <v>37454</v>
          </cell>
          <cell r="AU215">
            <v>21.15</v>
          </cell>
          <cell r="AW215">
            <v>906.04</v>
          </cell>
          <cell r="AX215">
            <v>8250.94</v>
          </cell>
        </row>
        <row r="216">
          <cell r="AT216">
            <v>37455</v>
          </cell>
          <cell r="AU216">
            <v>21.13</v>
          </cell>
          <cell r="AW216">
            <v>881.56</v>
          </cell>
          <cell r="AX216">
            <v>8301.2099999999991</v>
          </cell>
        </row>
        <row r="217">
          <cell r="AT217">
            <v>37456</v>
          </cell>
          <cell r="AU217">
            <v>20.329999999999998</v>
          </cell>
          <cell r="AW217">
            <v>847.75</v>
          </cell>
          <cell r="AX217">
            <v>8258.82</v>
          </cell>
        </row>
        <row r="218">
          <cell r="AT218">
            <v>37459</v>
          </cell>
          <cell r="AU218">
            <v>19.829999999999998</v>
          </cell>
          <cell r="AW218">
            <v>819.85</v>
          </cell>
          <cell r="AX218">
            <v>8194.39</v>
          </cell>
        </row>
        <row r="219">
          <cell r="AT219">
            <v>37460</v>
          </cell>
          <cell r="AU219">
            <v>20.05</v>
          </cell>
          <cell r="AW219">
            <v>797.7</v>
          </cell>
          <cell r="AX219">
            <v>8191.49</v>
          </cell>
        </row>
        <row r="220">
          <cell r="AT220">
            <v>37461</v>
          </cell>
          <cell r="AU220">
            <v>21.29</v>
          </cell>
          <cell r="AW220">
            <v>843.43</v>
          </cell>
          <cell r="AX220">
            <v>8128.37</v>
          </cell>
        </row>
        <row r="221">
          <cell r="AT221">
            <v>37462</v>
          </cell>
          <cell r="AU221">
            <v>21.68</v>
          </cell>
          <cell r="AW221">
            <v>838.68</v>
          </cell>
          <cell r="AX221">
            <v>8091.82</v>
          </cell>
        </row>
        <row r="222">
          <cell r="AT222">
            <v>37463</v>
          </cell>
          <cell r="AU222">
            <v>21.89</v>
          </cell>
          <cell r="AW222">
            <v>852.84</v>
          </cell>
          <cell r="AX222">
            <v>8094.78</v>
          </cell>
        </row>
        <row r="223">
          <cell r="AT223">
            <v>37466</v>
          </cell>
          <cell r="AU223">
            <v>22.97</v>
          </cell>
          <cell r="AW223">
            <v>898.96</v>
          </cell>
          <cell r="AX223">
            <v>8012.74</v>
          </cell>
        </row>
        <row r="224">
          <cell r="AT224">
            <v>37467</v>
          </cell>
          <cell r="AU224">
            <v>22.05</v>
          </cell>
          <cell r="AW224">
            <v>902.78</v>
          </cell>
          <cell r="AX224">
            <v>7920.05</v>
          </cell>
        </row>
        <row r="225">
          <cell r="AT225">
            <v>37468</v>
          </cell>
          <cell r="AU225">
            <v>22.71</v>
          </cell>
          <cell r="AW225">
            <v>911.62</v>
          </cell>
          <cell r="AX225">
            <v>7816.08</v>
          </cell>
        </row>
        <row r="226">
          <cell r="AT226">
            <v>37469</v>
          </cell>
          <cell r="AU226">
            <v>20.65</v>
          </cell>
          <cell r="AW226">
            <v>884.66</v>
          </cell>
          <cell r="AX226">
            <v>7707.09</v>
          </cell>
        </row>
        <row r="227">
          <cell r="AT227">
            <v>37470</v>
          </cell>
          <cell r="AU227">
            <v>19.63</v>
          </cell>
          <cell r="AW227">
            <v>864.24</v>
          </cell>
          <cell r="AX227">
            <v>7702.87</v>
          </cell>
        </row>
        <row r="228">
          <cell r="AT228">
            <v>37473</v>
          </cell>
          <cell r="AU228">
            <v>20.27</v>
          </cell>
          <cell r="AW228">
            <v>834.6</v>
          </cell>
          <cell r="AX228">
            <v>7675.65</v>
          </cell>
        </row>
        <row r="229">
          <cell r="AT229">
            <v>37474</v>
          </cell>
          <cell r="AU229">
            <v>21.03</v>
          </cell>
          <cell r="AW229">
            <v>859.57</v>
          </cell>
          <cell r="AX229">
            <v>7706.92</v>
          </cell>
        </row>
        <row r="230">
          <cell r="AT230">
            <v>37475</v>
          </cell>
          <cell r="AU230">
            <v>21.05</v>
          </cell>
          <cell r="AW230">
            <v>876.77</v>
          </cell>
          <cell r="AX230">
            <v>7739.66</v>
          </cell>
        </row>
        <row r="231">
          <cell r="AT231">
            <v>37476</v>
          </cell>
          <cell r="AU231">
            <v>21.3</v>
          </cell>
          <cell r="AW231">
            <v>905.46</v>
          </cell>
          <cell r="AX231">
            <v>7697.69</v>
          </cell>
        </row>
        <row r="232">
          <cell r="AT232">
            <v>37477</v>
          </cell>
          <cell r="AU232">
            <v>21.64</v>
          </cell>
          <cell r="AW232">
            <v>908.64</v>
          </cell>
          <cell r="AX232">
            <v>7612.01</v>
          </cell>
        </row>
        <row r="233">
          <cell r="AT233">
            <v>37480</v>
          </cell>
          <cell r="AU233">
            <v>22.16</v>
          </cell>
          <cell r="AW233">
            <v>903.8</v>
          </cell>
          <cell r="AX233">
            <v>7530.56</v>
          </cell>
        </row>
        <row r="234">
          <cell r="AT234">
            <v>37481</v>
          </cell>
          <cell r="AU234">
            <v>21.55</v>
          </cell>
          <cell r="AW234">
            <v>884.21</v>
          </cell>
          <cell r="AX234">
            <v>7600.05</v>
          </cell>
        </row>
        <row r="235">
          <cell r="AT235">
            <v>37482</v>
          </cell>
          <cell r="AU235">
            <v>22.23</v>
          </cell>
          <cell r="AW235">
            <v>919.62</v>
          </cell>
          <cell r="AX235">
            <v>7736.35</v>
          </cell>
        </row>
        <row r="236">
          <cell r="AT236">
            <v>37483</v>
          </cell>
          <cell r="AU236">
            <v>23.21</v>
          </cell>
          <cell r="AW236">
            <v>930.25</v>
          </cell>
          <cell r="AX236">
            <v>7736.35</v>
          </cell>
        </row>
        <row r="237">
          <cell r="AT237">
            <v>37484</v>
          </cell>
          <cell r="AU237">
            <v>23</v>
          </cell>
          <cell r="AW237">
            <v>928.77</v>
          </cell>
          <cell r="AX237">
            <v>7748.32</v>
          </cell>
        </row>
        <row r="238">
          <cell r="AT238">
            <v>37487</v>
          </cell>
          <cell r="AU238">
            <v>23.11</v>
          </cell>
          <cell r="AW238">
            <v>950.7</v>
          </cell>
          <cell r="AX238">
            <v>7730.61</v>
          </cell>
        </row>
        <row r="239">
          <cell r="AT239">
            <v>37488</v>
          </cell>
          <cell r="AU239">
            <v>22.8</v>
          </cell>
          <cell r="AW239">
            <v>937.43</v>
          </cell>
          <cell r="AX239">
            <v>7682.97</v>
          </cell>
        </row>
        <row r="240">
          <cell r="AT240">
            <v>37489</v>
          </cell>
          <cell r="AU240">
            <v>22.9</v>
          </cell>
          <cell r="AW240">
            <v>949.36</v>
          </cell>
          <cell r="AX240">
            <v>7594.12</v>
          </cell>
        </row>
        <row r="241">
          <cell r="AT241">
            <v>37490</v>
          </cell>
          <cell r="AU241">
            <v>23.45</v>
          </cell>
          <cell r="AW241">
            <v>962.7</v>
          </cell>
          <cell r="AX241">
            <v>7640.68</v>
          </cell>
        </row>
        <row r="242">
          <cell r="AT242">
            <v>37491</v>
          </cell>
          <cell r="AU242">
            <v>22.89</v>
          </cell>
          <cell r="AW242">
            <v>940.86</v>
          </cell>
          <cell r="AX242">
            <v>7558.69</v>
          </cell>
        </row>
        <row r="243">
          <cell r="AT243">
            <v>37494</v>
          </cell>
          <cell r="AU243">
            <v>22.77</v>
          </cell>
          <cell r="AW243">
            <v>947.95</v>
          </cell>
          <cell r="AX243">
            <v>7570.78</v>
          </cell>
        </row>
        <row r="244">
          <cell r="AT244">
            <v>37495</v>
          </cell>
          <cell r="AU244">
            <v>22.49</v>
          </cell>
          <cell r="AW244">
            <v>934.82</v>
          </cell>
          <cell r="AX244">
            <v>7670.82</v>
          </cell>
        </row>
        <row r="245">
          <cell r="AT245">
            <v>37496</v>
          </cell>
          <cell r="AU245">
            <v>21.85</v>
          </cell>
          <cell r="AW245">
            <v>917.87</v>
          </cell>
          <cell r="AX245">
            <v>7765.63</v>
          </cell>
        </row>
        <row r="246">
          <cell r="AT246">
            <v>37497</v>
          </cell>
          <cell r="AU246">
            <v>22.52</v>
          </cell>
          <cell r="AW246">
            <v>917.8</v>
          </cell>
          <cell r="AX246">
            <v>7643.68</v>
          </cell>
        </row>
        <row r="247">
          <cell r="AT247">
            <v>37498</v>
          </cell>
          <cell r="AU247">
            <v>22.21</v>
          </cell>
          <cell r="AW247">
            <v>916.07</v>
          </cell>
          <cell r="AX247">
            <v>7694.13</v>
          </cell>
        </row>
        <row r="248">
          <cell r="AT248">
            <v>37501</v>
          </cell>
          <cell r="AU248">
            <v>22.21</v>
          </cell>
          <cell r="AW248">
            <v>916.07</v>
          </cell>
          <cell r="AX248">
            <v>7620.47</v>
          </cell>
        </row>
        <row r="249">
          <cell r="AT249">
            <v>37502</v>
          </cell>
          <cell r="AU249">
            <v>21.18</v>
          </cell>
          <cell r="AW249">
            <v>878.02</v>
          </cell>
          <cell r="AX249">
            <v>7642.35</v>
          </cell>
        </row>
        <row r="250">
          <cell r="AT250">
            <v>37503</v>
          </cell>
          <cell r="AU250">
            <v>22.11</v>
          </cell>
          <cell r="AW250">
            <v>893.4</v>
          </cell>
          <cell r="AX250">
            <v>7647.95</v>
          </cell>
        </row>
        <row r="251">
          <cell r="AT251">
            <v>37504</v>
          </cell>
          <cell r="AU251">
            <v>21.91</v>
          </cell>
          <cell r="AW251">
            <v>879.15</v>
          </cell>
          <cell r="AX251">
            <v>7627.22</v>
          </cell>
        </row>
        <row r="252">
          <cell r="AT252">
            <v>37505</v>
          </cell>
          <cell r="AU252">
            <v>22.06</v>
          </cell>
          <cell r="AW252">
            <v>893.92</v>
          </cell>
          <cell r="AX252">
            <v>7586.51</v>
          </cell>
        </row>
        <row r="253">
          <cell r="AT253">
            <v>37508</v>
          </cell>
          <cell r="AU253">
            <v>22.27</v>
          </cell>
          <cell r="AW253">
            <v>902.96</v>
          </cell>
          <cell r="AX253">
            <v>7623.82</v>
          </cell>
        </row>
        <row r="254">
          <cell r="AT254">
            <v>37509</v>
          </cell>
          <cell r="AU254">
            <v>21.88</v>
          </cell>
          <cell r="AW254">
            <v>909.58</v>
          </cell>
          <cell r="AX254">
            <v>6544.22</v>
          </cell>
        </row>
        <row r="255">
          <cell r="AT255">
            <v>37510</v>
          </cell>
          <cell r="AU255">
            <v>21.4</v>
          </cell>
          <cell r="AW255">
            <v>909.45</v>
          </cell>
          <cell r="AX255">
            <v>6618.3</v>
          </cell>
        </row>
        <row r="256">
          <cell r="AT256">
            <v>37511</v>
          </cell>
          <cell r="AU256">
            <v>21.12</v>
          </cell>
          <cell r="AW256">
            <v>886.91</v>
          </cell>
          <cell r="AX256">
            <v>6516.97</v>
          </cell>
        </row>
        <row r="257">
          <cell r="AT257">
            <v>37512</v>
          </cell>
          <cell r="AU257">
            <v>21.06</v>
          </cell>
          <cell r="AW257">
            <v>889.81</v>
          </cell>
          <cell r="AX257">
            <v>6495.26</v>
          </cell>
        </row>
        <row r="258">
          <cell r="AT258">
            <v>37515</v>
          </cell>
          <cell r="AU258">
            <v>21.3</v>
          </cell>
          <cell r="AW258">
            <v>891.1</v>
          </cell>
          <cell r="AX258">
            <v>6500.61</v>
          </cell>
        </row>
        <row r="259">
          <cell r="AT259">
            <v>37516</v>
          </cell>
          <cell r="AU259">
            <v>20.079999999999998</v>
          </cell>
          <cell r="AW259">
            <v>873.52</v>
          </cell>
          <cell r="AX259">
            <v>6392.26</v>
          </cell>
        </row>
        <row r="260">
          <cell r="AT260">
            <v>37517</v>
          </cell>
          <cell r="AU260">
            <v>20.899000000000001</v>
          </cell>
          <cell r="AW260">
            <v>869.46</v>
          </cell>
          <cell r="AX260">
            <v>6304.77</v>
          </cell>
        </row>
        <row r="261">
          <cell r="AT261">
            <v>37518</v>
          </cell>
          <cell r="AU261">
            <v>21.26</v>
          </cell>
          <cell r="AW261">
            <v>843.32</v>
          </cell>
          <cell r="AX261">
            <v>6188.21</v>
          </cell>
        </row>
        <row r="262">
          <cell r="AT262">
            <v>37519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BRL"/>
      <sheetName val="POR USD"/>
      <sheetName val="ENG BRL"/>
      <sheetName val="ENG USD"/>
      <sheetName val="sbsp"/>
    </sheetNames>
    <sheetDataSet>
      <sheetData sheetId="0"/>
      <sheetData sheetId="1"/>
      <sheetData sheetId="2"/>
      <sheetData sheetId="3"/>
      <sheetData sheetId="4">
        <row r="5">
          <cell r="A5">
            <v>36444</v>
          </cell>
          <cell r="B5">
            <v>60.055860000000003</v>
          </cell>
          <cell r="C5">
            <v>60.055860000000003</v>
          </cell>
        </row>
        <row r="6">
          <cell r="A6">
            <v>36446</v>
          </cell>
          <cell r="B6">
            <v>58.771470000000001</v>
          </cell>
          <cell r="C6">
            <v>58.776754260204008</v>
          </cell>
        </row>
        <row r="7">
          <cell r="A7">
            <v>36447</v>
          </cell>
          <cell r="B7">
            <v>58.468089999999997</v>
          </cell>
          <cell r="C7">
            <v>58.648907345435994</v>
          </cell>
        </row>
        <row r="8">
          <cell r="A8">
            <v>36448</v>
          </cell>
          <cell r="B8">
            <v>58.218330000000002</v>
          </cell>
          <cell r="C8">
            <v>57.72578271578999</v>
          </cell>
        </row>
        <row r="9">
          <cell r="A9">
            <v>36451</v>
          </cell>
          <cell r="B9">
            <v>56.690519999999999</v>
          </cell>
          <cell r="C9">
            <v>56.001584980775995</v>
          </cell>
        </row>
        <row r="10">
          <cell r="A10">
            <v>36452</v>
          </cell>
          <cell r="B10">
            <v>56.548929999999999</v>
          </cell>
          <cell r="C10">
            <v>56.467246108043987</v>
          </cell>
        </row>
        <row r="11">
          <cell r="A11">
            <v>36453</v>
          </cell>
          <cell r="B11">
            <v>56.712809999999998</v>
          </cell>
          <cell r="C11">
            <v>57.771917627441987</v>
          </cell>
        </row>
        <row r="12">
          <cell r="A12">
            <v>36454</v>
          </cell>
          <cell r="B12">
            <v>56.103009999999998</v>
          </cell>
          <cell r="C12">
            <v>57.519634970753991</v>
          </cell>
        </row>
        <row r="13">
          <cell r="A13">
            <v>36455</v>
          </cell>
          <cell r="B13">
            <v>58.495980000000003</v>
          </cell>
          <cell r="C13">
            <v>59.201517346812004</v>
          </cell>
        </row>
        <row r="14">
          <cell r="A14">
            <v>36458</v>
          </cell>
          <cell r="B14">
            <v>59.17539</v>
          </cell>
          <cell r="C14">
            <v>58.50455708034</v>
          </cell>
        </row>
        <row r="15">
          <cell r="A15">
            <v>36459</v>
          </cell>
          <cell r="B15">
            <v>59.78322</v>
          </cell>
          <cell r="C15">
            <v>58.564949253156001</v>
          </cell>
        </row>
        <row r="16">
          <cell r="A16">
            <v>36460</v>
          </cell>
          <cell r="B16">
            <v>59.320509999999999</v>
          </cell>
          <cell r="C16">
            <v>59.113487467224004</v>
          </cell>
        </row>
        <row r="17">
          <cell r="A17">
            <v>36461</v>
          </cell>
          <cell r="B17">
            <v>60.449840000000002</v>
          </cell>
          <cell r="C17">
            <v>60.410730076740009</v>
          </cell>
        </row>
        <row r="18">
          <cell r="A18">
            <v>36462</v>
          </cell>
          <cell r="B18">
            <v>62.899769999999997</v>
          </cell>
          <cell r="C18">
            <v>61.185991173480005</v>
          </cell>
        </row>
        <row r="19">
          <cell r="A19">
            <v>36465</v>
          </cell>
          <cell r="B19">
            <v>65.972920000000002</v>
          </cell>
          <cell r="C19">
            <v>61.700249502660007</v>
          </cell>
        </row>
        <row r="20">
          <cell r="A20">
            <v>36467</v>
          </cell>
          <cell r="B20">
            <v>69.643169999999998</v>
          </cell>
          <cell r="C20">
            <v>64.830541093440004</v>
          </cell>
        </row>
        <row r="21">
          <cell r="A21">
            <v>36468</v>
          </cell>
          <cell r="B21">
            <v>72.795119999999997</v>
          </cell>
          <cell r="C21">
            <v>65.824225353000003</v>
          </cell>
        </row>
        <row r="22">
          <cell r="A22">
            <v>36469</v>
          </cell>
          <cell r="B22">
            <v>72.795119999999997</v>
          </cell>
          <cell r="C22">
            <v>67.458405359460002</v>
          </cell>
        </row>
        <row r="23">
          <cell r="A23">
            <v>36472</v>
          </cell>
          <cell r="B23">
            <v>71.912499999999994</v>
          </cell>
          <cell r="C23">
            <v>68.620666418040003</v>
          </cell>
        </row>
        <row r="24">
          <cell r="A24">
            <v>36473</v>
          </cell>
          <cell r="B24">
            <v>70.749639999999999</v>
          </cell>
          <cell r="C24">
            <v>67.769134379100009</v>
          </cell>
        </row>
        <row r="25">
          <cell r="A25">
            <v>36474</v>
          </cell>
          <cell r="B25">
            <v>76.314949999999996</v>
          </cell>
          <cell r="C25">
            <v>69.187473624720013</v>
          </cell>
        </row>
        <row r="26">
          <cell r="A26">
            <v>36475</v>
          </cell>
          <cell r="B26">
            <v>75.845730000000003</v>
          </cell>
          <cell r="C26">
            <v>69.616092297540007</v>
          </cell>
        </row>
        <row r="27">
          <cell r="A27">
            <v>36476</v>
          </cell>
          <cell r="B27">
            <v>77.479579999999999</v>
          </cell>
          <cell r="C27">
            <v>69.041357717340006</v>
          </cell>
        </row>
        <row r="28">
          <cell r="A28">
            <v>36480</v>
          </cell>
          <cell r="B28">
            <v>79.094989999999996</v>
          </cell>
          <cell r="C28">
            <v>69.222366079380009</v>
          </cell>
        </row>
        <row r="29">
          <cell r="A29">
            <v>36481</v>
          </cell>
          <cell r="B29">
            <v>77.245810000000006</v>
          </cell>
          <cell r="C29">
            <v>67.626141376440017</v>
          </cell>
        </row>
        <row r="30">
          <cell r="A30">
            <v>36482</v>
          </cell>
          <cell r="B30">
            <v>77.245810000000006</v>
          </cell>
          <cell r="C30">
            <v>69.077691512640016</v>
          </cell>
        </row>
        <row r="31">
          <cell r="A31">
            <v>36483</v>
          </cell>
          <cell r="B31">
            <v>81.988699999999994</v>
          </cell>
          <cell r="C31">
            <v>70.983504173880007</v>
          </cell>
        </row>
        <row r="32">
          <cell r="A32">
            <v>36486</v>
          </cell>
          <cell r="B32">
            <v>81.946290000000005</v>
          </cell>
          <cell r="C32">
            <v>70.804537711080002</v>
          </cell>
        </row>
        <row r="33">
          <cell r="A33">
            <v>36487</v>
          </cell>
          <cell r="B33">
            <v>83.394180000000006</v>
          </cell>
          <cell r="C33">
            <v>71.511815574300002</v>
          </cell>
        </row>
        <row r="34">
          <cell r="A34">
            <v>36488</v>
          </cell>
          <cell r="B34">
            <v>81.590879999999999</v>
          </cell>
          <cell r="C34">
            <v>70.687608951659996</v>
          </cell>
        </row>
        <row r="35">
          <cell r="A35">
            <v>36489</v>
          </cell>
          <cell r="B35">
            <v>84.223010000000002</v>
          </cell>
          <cell r="C35">
            <v>71.63324852321999</v>
          </cell>
        </row>
        <row r="36">
          <cell r="A36">
            <v>36490</v>
          </cell>
          <cell r="B36">
            <v>88.671499999999995</v>
          </cell>
          <cell r="C36">
            <v>73.572512298479992</v>
          </cell>
        </row>
        <row r="37">
          <cell r="A37">
            <v>36493</v>
          </cell>
          <cell r="B37">
            <v>92.15916</v>
          </cell>
          <cell r="C37">
            <v>73.468795828259999</v>
          </cell>
        </row>
        <row r="38">
          <cell r="A38">
            <v>36494</v>
          </cell>
          <cell r="B38">
            <v>90.320430000000002</v>
          </cell>
          <cell r="C38">
            <v>72.951834985379989</v>
          </cell>
        </row>
        <row r="39">
          <cell r="A39">
            <v>36495</v>
          </cell>
          <cell r="B39">
            <v>90.198610000000002</v>
          </cell>
          <cell r="C39">
            <v>73.959872595479979</v>
          </cell>
        </row>
        <row r="40">
          <cell r="A40">
            <v>36496</v>
          </cell>
          <cell r="B40">
            <v>93.375370000000004</v>
          </cell>
          <cell r="C40">
            <v>76.771327625519987</v>
          </cell>
        </row>
        <row r="41">
          <cell r="A41">
            <v>36497</v>
          </cell>
          <cell r="B41">
            <v>94.219120000000004</v>
          </cell>
          <cell r="C41">
            <v>78.114597046139977</v>
          </cell>
        </row>
        <row r="42">
          <cell r="A42">
            <v>36500</v>
          </cell>
          <cell r="B42">
            <v>95.771559999999994</v>
          </cell>
          <cell r="C42">
            <v>78.225520219559996</v>
          </cell>
        </row>
        <row r="43">
          <cell r="A43">
            <v>36501</v>
          </cell>
          <cell r="B43">
            <v>97.483279999999993</v>
          </cell>
          <cell r="C43">
            <v>78.357643111559995</v>
          </cell>
        </row>
        <row r="44">
          <cell r="A44">
            <v>36502</v>
          </cell>
          <cell r="B44">
            <v>95.869219999999999</v>
          </cell>
          <cell r="C44">
            <v>78.669693360119993</v>
          </cell>
        </row>
        <row r="45">
          <cell r="A45">
            <v>36503</v>
          </cell>
          <cell r="B45">
            <v>97.163970000000006</v>
          </cell>
          <cell r="C45">
            <v>79.449338534639992</v>
          </cell>
        </row>
        <row r="46">
          <cell r="A46">
            <v>36504</v>
          </cell>
          <cell r="B46">
            <v>96.580590000000001</v>
          </cell>
          <cell r="C46">
            <v>80.879448728819995</v>
          </cell>
        </row>
        <row r="47">
          <cell r="A47">
            <v>36507</v>
          </cell>
          <cell r="B47">
            <v>97.605199999999996</v>
          </cell>
          <cell r="C47">
            <v>81.470158167779985</v>
          </cell>
        </row>
        <row r="48">
          <cell r="A48">
            <v>36508</v>
          </cell>
          <cell r="B48">
            <v>97.552530000000004</v>
          </cell>
          <cell r="C48">
            <v>80.508063290579983</v>
          </cell>
        </row>
        <row r="49">
          <cell r="A49">
            <v>36509</v>
          </cell>
          <cell r="B49">
            <v>97.045509999999993</v>
          </cell>
          <cell r="C49">
            <v>78.652937775179979</v>
          </cell>
        </row>
        <row r="50">
          <cell r="A50">
            <v>36510</v>
          </cell>
          <cell r="B50">
            <v>100.17749999999999</v>
          </cell>
          <cell r="C50">
            <v>80.394077268299981</v>
          </cell>
        </row>
        <row r="51">
          <cell r="A51">
            <v>36511</v>
          </cell>
          <cell r="B51">
            <v>105.0761</v>
          </cell>
          <cell r="C51">
            <v>83.277178939319981</v>
          </cell>
        </row>
        <row r="52">
          <cell r="A52">
            <v>36514</v>
          </cell>
          <cell r="B52">
            <v>107.9875</v>
          </cell>
          <cell r="C52">
            <v>84.94961452859998</v>
          </cell>
        </row>
        <row r="53">
          <cell r="A53">
            <v>36515</v>
          </cell>
          <cell r="B53">
            <v>108.6258</v>
          </cell>
          <cell r="C53">
            <v>86.934160422299996</v>
          </cell>
        </row>
        <row r="54">
          <cell r="A54">
            <v>36516</v>
          </cell>
          <cell r="B54">
            <v>108.86920000000001</v>
          </cell>
          <cell r="C54">
            <v>88.941107151779988</v>
          </cell>
        </row>
        <row r="55">
          <cell r="A55">
            <v>36517</v>
          </cell>
          <cell r="B55">
            <v>108.4528</v>
          </cell>
          <cell r="C55">
            <v>88.806822248819998</v>
          </cell>
        </row>
        <row r="56">
          <cell r="A56">
            <v>36521</v>
          </cell>
          <cell r="B56">
            <v>105.3402</v>
          </cell>
          <cell r="C56">
            <v>89.081037305579983</v>
          </cell>
        </row>
        <row r="57">
          <cell r="A57">
            <v>36522</v>
          </cell>
          <cell r="B57">
            <v>105.9222</v>
          </cell>
          <cell r="C57">
            <v>91.16161251941999</v>
          </cell>
        </row>
        <row r="58">
          <cell r="A58">
            <v>36523</v>
          </cell>
          <cell r="B58">
            <v>105.4914</v>
          </cell>
          <cell r="C58">
            <v>94.397722535519989</v>
          </cell>
        </row>
        <row r="59">
          <cell r="A59">
            <v>36524</v>
          </cell>
          <cell r="B59">
            <v>109.81019999999999</v>
          </cell>
          <cell r="C59">
            <v>96.727529568359998</v>
          </cell>
        </row>
        <row r="60">
          <cell r="A60">
            <v>36528</v>
          </cell>
          <cell r="B60">
            <v>107.98099999999999</v>
          </cell>
          <cell r="C60">
            <v>94.7113942923</v>
          </cell>
        </row>
        <row r="61">
          <cell r="A61">
            <v>36529</v>
          </cell>
          <cell r="B61">
            <v>99.883610000000004</v>
          </cell>
          <cell r="C61">
            <v>87.190839167939998</v>
          </cell>
        </row>
        <row r="62">
          <cell r="A62">
            <v>36530</v>
          </cell>
          <cell r="B62">
            <v>97.840559999999996</v>
          </cell>
          <cell r="C62">
            <v>90.03874810500001</v>
          </cell>
        </row>
        <row r="63">
          <cell r="A63">
            <v>36531</v>
          </cell>
          <cell r="B63">
            <v>97.242940000000004</v>
          </cell>
          <cell r="C63">
            <v>89.171301263160004</v>
          </cell>
        </row>
        <row r="64">
          <cell r="A64">
            <v>36532</v>
          </cell>
          <cell r="B64">
            <v>99.366470000000007</v>
          </cell>
          <cell r="C64">
            <v>90.987510581279992</v>
          </cell>
        </row>
        <row r="65">
          <cell r="A65">
            <v>36535</v>
          </cell>
          <cell r="B65">
            <v>105.31529999999999</v>
          </cell>
          <cell r="C65">
            <v>95.59349476397999</v>
          </cell>
        </row>
        <row r="66">
          <cell r="A66">
            <v>36536</v>
          </cell>
          <cell r="B66">
            <v>103.3468</v>
          </cell>
          <cell r="C66">
            <v>92.68318778838001</v>
          </cell>
        </row>
        <row r="67">
          <cell r="A67">
            <v>36537</v>
          </cell>
          <cell r="B67">
            <v>102.78060000000001</v>
          </cell>
          <cell r="C67">
            <v>92.649496450919997</v>
          </cell>
        </row>
        <row r="68">
          <cell r="A68">
            <v>36538</v>
          </cell>
          <cell r="B68">
            <v>103.8342</v>
          </cell>
          <cell r="C68">
            <v>98.17175288963999</v>
          </cell>
        </row>
        <row r="69">
          <cell r="A69">
            <v>36539</v>
          </cell>
          <cell r="B69">
            <v>105.49939999999999</v>
          </cell>
          <cell r="C69">
            <v>99.819925911479984</v>
          </cell>
        </row>
        <row r="70">
          <cell r="A70">
            <v>36542</v>
          </cell>
          <cell r="B70">
            <v>107.5882</v>
          </cell>
          <cell r="C70">
            <v>102.57090469049997</v>
          </cell>
        </row>
        <row r="71">
          <cell r="A71">
            <v>36543</v>
          </cell>
          <cell r="B71">
            <v>106.4893</v>
          </cell>
          <cell r="C71">
            <v>101.66195924939998</v>
          </cell>
        </row>
        <row r="72">
          <cell r="A72">
            <v>36544</v>
          </cell>
          <cell r="B72">
            <v>105.16540000000001</v>
          </cell>
          <cell r="C72">
            <v>99.424878464399995</v>
          </cell>
        </row>
        <row r="73">
          <cell r="A73">
            <v>36545</v>
          </cell>
          <cell r="B73">
            <v>106.6835</v>
          </cell>
          <cell r="C73">
            <v>98.190490317959998</v>
          </cell>
        </row>
        <row r="74">
          <cell r="A74">
            <v>36546</v>
          </cell>
          <cell r="B74">
            <v>107.81140000000001</v>
          </cell>
          <cell r="C74">
            <v>97.9282864332</v>
          </cell>
        </row>
        <row r="75">
          <cell r="A75">
            <v>36549</v>
          </cell>
          <cell r="B75">
            <v>105.5291</v>
          </cell>
          <cell r="C75">
            <v>97.401176149980003</v>
          </cell>
        </row>
        <row r="76">
          <cell r="A76">
            <v>36551</v>
          </cell>
          <cell r="B76">
            <v>109.01479999999999</v>
          </cell>
          <cell r="C76">
            <v>98.004617431259987</v>
          </cell>
        </row>
        <row r="77">
          <cell r="A77">
            <v>36552</v>
          </cell>
          <cell r="B77">
            <v>105.2919</v>
          </cell>
          <cell r="C77">
            <v>97.812078344099987</v>
          </cell>
        </row>
        <row r="78">
          <cell r="A78">
            <v>36553</v>
          </cell>
          <cell r="B78">
            <v>102.73860000000001</v>
          </cell>
          <cell r="C78">
            <v>94.917986450699985</v>
          </cell>
        </row>
        <row r="79">
          <cell r="A79">
            <v>36556</v>
          </cell>
          <cell r="B79">
            <v>104.2407</v>
          </cell>
          <cell r="C79">
            <v>93.371367888119991</v>
          </cell>
        </row>
        <row r="80">
          <cell r="A80">
            <v>36557</v>
          </cell>
          <cell r="B80">
            <v>101.5211</v>
          </cell>
          <cell r="C80">
            <v>94.029640169579991</v>
          </cell>
        </row>
        <row r="81">
          <cell r="A81">
            <v>36558</v>
          </cell>
          <cell r="B81">
            <v>103.8938</v>
          </cell>
          <cell r="C81">
            <v>96.26768184833999</v>
          </cell>
        </row>
        <row r="82">
          <cell r="A82">
            <v>36559</v>
          </cell>
          <cell r="B82">
            <v>105.17359999999999</v>
          </cell>
          <cell r="C82">
            <v>99.852956634479995</v>
          </cell>
        </row>
        <row r="83">
          <cell r="A83">
            <v>36560</v>
          </cell>
          <cell r="B83">
            <v>107.0564</v>
          </cell>
          <cell r="C83">
            <v>103.38255963840001</v>
          </cell>
        </row>
        <row r="84">
          <cell r="A84">
            <v>36563</v>
          </cell>
          <cell r="B84">
            <v>105.8272</v>
          </cell>
          <cell r="C84">
            <v>104.31816988134</v>
          </cell>
        </row>
        <row r="85">
          <cell r="A85">
            <v>36564</v>
          </cell>
          <cell r="B85">
            <v>106.4363</v>
          </cell>
          <cell r="C85">
            <v>107.78477428812</v>
          </cell>
        </row>
        <row r="86">
          <cell r="A86">
            <v>36565</v>
          </cell>
          <cell r="B86">
            <v>102.72620000000001</v>
          </cell>
          <cell r="C86">
            <v>105.73614879180001</v>
          </cell>
        </row>
        <row r="87">
          <cell r="A87">
            <v>36566</v>
          </cell>
          <cell r="B87">
            <v>100.79</v>
          </cell>
          <cell r="C87">
            <v>107.31177433476002</v>
          </cell>
        </row>
        <row r="88">
          <cell r="A88">
            <v>36567</v>
          </cell>
          <cell r="B88">
            <v>99.565439999999995</v>
          </cell>
          <cell r="C88">
            <v>104.13523973178002</v>
          </cell>
        </row>
        <row r="89">
          <cell r="A89">
            <v>36570</v>
          </cell>
          <cell r="B89">
            <v>97.348179999999999</v>
          </cell>
          <cell r="C89">
            <v>102.49907788194001</v>
          </cell>
        </row>
        <row r="90">
          <cell r="A90">
            <v>36571</v>
          </cell>
          <cell r="B90">
            <v>94.975219999999993</v>
          </cell>
          <cell r="C90">
            <v>102.78980830020002</v>
          </cell>
        </row>
        <row r="91">
          <cell r="A91">
            <v>36572</v>
          </cell>
          <cell r="B91">
            <v>96.658240000000006</v>
          </cell>
          <cell r="C91">
            <v>104.00828164374002</v>
          </cell>
        </row>
        <row r="92">
          <cell r="A92">
            <v>36573</v>
          </cell>
          <cell r="B92">
            <v>92.060450000000003</v>
          </cell>
          <cell r="C92">
            <v>103.36105964052003</v>
          </cell>
        </row>
        <row r="93">
          <cell r="A93">
            <v>36574</v>
          </cell>
          <cell r="B93">
            <v>92.24718</v>
          </cell>
          <cell r="C93">
            <v>101.04080148942002</v>
          </cell>
        </row>
        <row r="94">
          <cell r="A94">
            <v>36577</v>
          </cell>
          <cell r="B94">
            <v>92.144059999999996</v>
          </cell>
          <cell r="C94">
            <v>101.29405705104003</v>
          </cell>
        </row>
        <row r="95">
          <cell r="A95">
            <v>36578</v>
          </cell>
          <cell r="B95">
            <v>91.783119999999997</v>
          </cell>
          <cell r="C95">
            <v>99.700114470780036</v>
          </cell>
        </row>
        <row r="96">
          <cell r="A96">
            <v>36579</v>
          </cell>
          <cell r="B96">
            <v>91.517690000000002</v>
          </cell>
          <cell r="C96">
            <v>101.94638380236003</v>
          </cell>
        </row>
        <row r="97">
          <cell r="A97">
            <v>36580</v>
          </cell>
          <cell r="B97">
            <v>92.142300000000006</v>
          </cell>
          <cell r="C97">
            <v>101.90074134876004</v>
          </cell>
        </row>
        <row r="98">
          <cell r="A98">
            <v>36581</v>
          </cell>
          <cell r="B98">
            <v>94.047560000000004</v>
          </cell>
          <cell r="C98">
            <v>102.15351646350003</v>
          </cell>
        </row>
        <row r="99">
          <cell r="A99">
            <v>36584</v>
          </cell>
          <cell r="B99">
            <v>92.226960000000005</v>
          </cell>
          <cell r="C99">
            <v>100.48582528716004</v>
          </cell>
        </row>
        <row r="100">
          <cell r="A100">
            <v>36585</v>
          </cell>
          <cell r="B100">
            <v>92.558279999999996</v>
          </cell>
          <cell r="C100">
            <v>101.81444107794005</v>
          </cell>
        </row>
        <row r="101">
          <cell r="A101">
            <v>36586</v>
          </cell>
          <cell r="B101">
            <v>91.975390000000004</v>
          </cell>
          <cell r="C101">
            <v>103.73845066476005</v>
          </cell>
        </row>
        <row r="102">
          <cell r="A102">
            <v>36587</v>
          </cell>
          <cell r="B102">
            <v>90.160979999999995</v>
          </cell>
          <cell r="C102">
            <v>104.69051621334003</v>
          </cell>
        </row>
        <row r="103">
          <cell r="A103">
            <v>36588</v>
          </cell>
          <cell r="B103">
            <v>94.205250000000007</v>
          </cell>
          <cell r="C103">
            <v>108.70440967230005</v>
          </cell>
        </row>
        <row r="104">
          <cell r="A104">
            <v>36593</v>
          </cell>
          <cell r="B104">
            <v>96.404640000000001</v>
          </cell>
          <cell r="C104">
            <v>107.03593776978003</v>
          </cell>
        </row>
        <row r="105">
          <cell r="A105">
            <v>36594</v>
          </cell>
          <cell r="B105">
            <v>95.328130000000002</v>
          </cell>
          <cell r="C105">
            <v>109.19044174728002</v>
          </cell>
        </row>
        <row r="106">
          <cell r="A106">
            <v>36595</v>
          </cell>
          <cell r="B106">
            <v>93.992220000000003</v>
          </cell>
          <cell r="C106">
            <v>106.71758165592003</v>
          </cell>
        </row>
        <row r="107">
          <cell r="A107">
            <v>36598</v>
          </cell>
          <cell r="B107">
            <v>90.787940000000006</v>
          </cell>
          <cell r="C107">
            <v>102.71275663182001</v>
          </cell>
        </row>
        <row r="108">
          <cell r="A108">
            <v>36599</v>
          </cell>
          <cell r="B108">
            <v>89.008799999999994</v>
          </cell>
          <cell r="C108">
            <v>100.94008781220002</v>
          </cell>
        </row>
        <row r="109">
          <cell r="A109">
            <v>36600</v>
          </cell>
          <cell r="B109">
            <v>86.814070000000001</v>
          </cell>
          <cell r="C109">
            <v>101.81936565846001</v>
          </cell>
        </row>
        <row r="110">
          <cell r="A110">
            <v>36601</v>
          </cell>
          <cell r="B110">
            <v>86.372159999999994</v>
          </cell>
          <cell r="C110">
            <v>103.46729845686002</v>
          </cell>
        </row>
        <row r="111">
          <cell r="A111">
            <v>36602</v>
          </cell>
          <cell r="B111">
            <v>85.678250000000006</v>
          </cell>
          <cell r="C111">
            <v>102.50424268590001</v>
          </cell>
        </row>
        <row r="112">
          <cell r="A112">
            <v>36605</v>
          </cell>
          <cell r="B112">
            <v>84.699740000000006</v>
          </cell>
          <cell r="C112">
            <v>102.69834322542002</v>
          </cell>
        </row>
        <row r="113">
          <cell r="A113">
            <v>36606</v>
          </cell>
          <cell r="B113">
            <v>83.124979999999994</v>
          </cell>
          <cell r="C113">
            <v>107.52935671554</v>
          </cell>
        </row>
        <row r="114">
          <cell r="A114">
            <v>36607</v>
          </cell>
          <cell r="B114">
            <v>84.572310000000002</v>
          </cell>
          <cell r="C114">
            <v>107.84308852818002</v>
          </cell>
        </row>
        <row r="115">
          <cell r="A115">
            <v>36608</v>
          </cell>
          <cell r="B115">
            <v>88.856679999999997</v>
          </cell>
          <cell r="C115">
            <v>108.57072532794002</v>
          </cell>
        </row>
        <row r="116">
          <cell r="A116">
            <v>36609</v>
          </cell>
          <cell r="B116">
            <v>89.21414</v>
          </cell>
          <cell r="C116">
            <v>109.70926432182002</v>
          </cell>
        </row>
        <row r="117">
          <cell r="A117">
            <v>36612</v>
          </cell>
          <cell r="B117">
            <v>88.880200000000002</v>
          </cell>
          <cell r="C117">
            <v>110.25571259196003</v>
          </cell>
        </row>
        <row r="118">
          <cell r="A118">
            <v>36613</v>
          </cell>
          <cell r="B118">
            <v>88.001980000000003</v>
          </cell>
          <cell r="C118">
            <v>107.23466261052002</v>
          </cell>
        </row>
        <row r="119">
          <cell r="A119">
            <v>36614</v>
          </cell>
          <cell r="B119">
            <v>86.515569999999997</v>
          </cell>
          <cell r="C119">
            <v>105.39232899330003</v>
          </cell>
        </row>
        <row r="120">
          <cell r="A120">
            <v>36615</v>
          </cell>
          <cell r="B120">
            <v>89.458179999999999</v>
          </cell>
          <cell r="C120">
            <v>102.72200523426002</v>
          </cell>
        </row>
        <row r="121">
          <cell r="A121">
            <v>36616</v>
          </cell>
          <cell r="B121">
            <v>94.802520000000001</v>
          </cell>
          <cell r="C121">
            <v>104.63172152640003</v>
          </cell>
        </row>
        <row r="122">
          <cell r="A122">
            <v>36619</v>
          </cell>
          <cell r="B122">
            <v>91.264169999999993</v>
          </cell>
          <cell r="C122">
            <v>100.90657664232002</v>
          </cell>
        </row>
        <row r="123">
          <cell r="A123">
            <v>36620</v>
          </cell>
          <cell r="B123">
            <v>90.248559999999998</v>
          </cell>
          <cell r="C123">
            <v>97.826371638780017</v>
          </cell>
        </row>
        <row r="124">
          <cell r="A124">
            <v>36621</v>
          </cell>
          <cell r="B124">
            <v>91.155680000000004</v>
          </cell>
          <cell r="C124">
            <v>97.407902406300025</v>
          </cell>
        </row>
        <row r="125">
          <cell r="A125">
            <v>36622</v>
          </cell>
          <cell r="B125">
            <v>92.338260000000005</v>
          </cell>
          <cell r="C125">
            <v>100.04003063838002</v>
          </cell>
        </row>
        <row r="126">
          <cell r="A126">
            <v>36623</v>
          </cell>
          <cell r="B126">
            <v>94.042869999999994</v>
          </cell>
          <cell r="C126">
            <v>102.41596057170001</v>
          </cell>
        </row>
        <row r="127">
          <cell r="A127">
            <v>36626</v>
          </cell>
          <cell r="B127">
            <v>90.887860000000003</v>
          </cell>
          <cell r="C127">
            <v>98.090617422780014</v>
          </cell>
        </row>
        <row r="128">
          <cell r="A128">
            <v>36627</v>
          </cell>
          <cell r="B128">
            <v>89.865489999999994</v>
          </cell>
          <cell r="C128">
            <v>96.387973735919999</v>
          </cell>
        </row>
        <row r="129">
          <cell r="A129">
            <v>36628</v>
          </cell>
          <cell r="B129">
            <v>91.385800000000003</v>
          </cell>
          <cell r="C129">
            <v>94.803760204979994</v>
          </cell>
        </row>
        <row r="130">
          <cell r="A130">
            <v>36629</v>
          </cell>
          <cell r="B130">
            <v>84.863110000000006</v>
          </cell>
          <cell r="C130">
            <v>88.758657449099985</v>
          </cell>
        </row>
        <row r="131">
          <cell r="A131">
            <v>36630</v>
          </cell>
          <cell r="B131">
            <v>83.151349999999994</v>
          </cell>
          <cell r="C131">
            <v>84.573244453979981</v>
          </cell>
        </row>
        <row r="132">
          <cell r="A132">
            <v>36633</v>
          </cell>
          <cell r="B132">
            <v>81.503910000000005</v>
          </cell>
          <cell r="C132">
            <v>84.88385336189998</v>
          </cell>
        </row>
        <row r="133">
          <cell r="A133">
            <v>36634</v>
          </cell>
          <cell r="B133">
            <v>84.047470000000004</v>
          </cell>
          <cell r="C133">
            <v>89.032632282419982</v>
          </cell>
        </row>
        <row r="134">
          <cell r="A134">
            <v>36635</v>
          </cell>
          <cell r="B134">
            <v>80.540989999999994</v>
          </cell>
          <cell r="C134">
            <v>85.616114462879978</v>
          </cell>
        </row>
        <row r="135">
          <cell r="A135">
            <v>36636</v>
          </cell>
          <cell r="B135">
            <v>82.814269999999993</v>
          </cell>
          <cell r="C135">
            <v>87.106941131519974</v>
          </cell>
        </row>
        <row r="136">
          <cell r="A136">
            <v>36640</v>
          </cell>
          <cell r="B136">
            <v>79.561850000000007</v>
          </cell>
          <cell r="C136">
            <v>84.101325506099968</v>
          </cell>
        </row>
        <row r="137">
          <cell r="A137">
            <v>36641</v>
          </cell>
          <cell r="B137">
            <v>82.883840000000006</v>
          </cell>
          <cell r="C137">
            <v>87.644140799219983</v>
          </cell>
        </row>
        <row r="138">
          <cell r="A138">
            <v>36642</v>
          </cell>
          <cell r="B138">
            <v>85.842320000000001</v>
          </cell>
          <cell r="C138">
            <v>87.272094746519969</v>
          </cell>
        </row>
        <row r="139">
          <cell r="A139">
            <v>36643</v>
          </cell>
          <cell r="B139">
            <v>87.367739999999998</v>
          </cell>
          <cell r="C139">
            <v>86.996918795999989</v>
          </cell>
        </row>
        <row r="140">
          <cell r="A140">
            <v>36644</v>
          </cell>
          <cell r="B140">
            <v>87.980509999999995</v>
          </cell>
          <cell r="C140">
            <v>87.640417335899983</v>
          </cell>
        </row>
        <row r="141">
          <cell r="A141">
            <v>36648</v>
          </cell>
          <cell r="B141">
            <v>85.748249999999999</v>
          </cell>
          <cell r="C141">
            <v>87.664199456459997</v>
          </cell>
        </row>
        <row r="142">
          <cell r="A142">
            <v>36649</v>
          </cell>
          <cell r="B142">
            <v>80.568200000000004</v>
          </cell>
          <cell r="C142">
            <v>84.751310078879996</v>
          </cell>
        </row>
        <row r="143">
          <cell r="A143">
            <v>36650</v>
          </cell>
          <cell r="B143">
            <v>79.323449999999994</v>
          </cell>
          <cell r="C143">
            <v>83.740990346099991</v>
          </cell>
        </row>
        <row r="144">
          <cell r="A144">
            <v>36651</v>
          </cell>
          <cell r="B144">
            <v>80.811520000000002</v>
          </cell>
          <cell r="C144">
            <v>86.169409101059983</v>
          </cell>
        </row>
        <row r="145">
          <cell r="A145">
            <v>36654</v>
          </cell>
          <cell r="B145">
            <v>77.316590000000005</v>
          </cell>
          <cell r="C145">
            <v>83.897976364139993</v>
          </cell>
        </row>
        <row r="146">
          <cell r="A146">
            <v>36655</v>
          </cell>
          <cell r="B146">
            <v>74.625810000000001</v>
          </cell>
          <cell r="C146">
            <v>81.975528229679981</v>
          </cell>
        </row>
        <row r="147">
          <cell r="A147">
            <v>36656</v>
          </cell>
          <cell r="B147">
            <v>72.198400000000007</v>
          </cell>
          <cell r="C147">
            <v>80.786782536839979</v>
          </cell>
        </row>
        <row r="148">
          <cell r="A148">
            <v>36657</v>
          </cell>
          <cell r="B148">
            <v>72.471530000000001</v>
          </cell>
          <cell r="C148">
            <v>80.883952918319977</v>
          </cell>
        </row>
        <row r="149">
          <cell r="A149">
            <v>36658</v>
          </cell>
          <cell r="B149">
            <v>71.017880000000005</v>
          </cell>
          <cell r="C149">
            <v>80.177816116439985</v>
          </cell>
        </row>
        <row r="150">
          <cell r="A150">
            <v>36661</v>
          </cell>
          <cell r="B150">
            <v>75.575090000000003</v>
          </cell>
          <cell r="C150">
            <v>84.037486126919973</v>
          </cell>
        </row>
        <row r="151">
          <cell r="A151">
            <v>36662</v>
          </cell>
          <cell r="B151">
            <v>76.540539999999993</v>
          </cell>
          <cell r="C151">
            <v>85.975548784979978</v>
          </cell>
        </row>
        <row r="152">
          <cell r="A152">
            <v>36663</v>
          </cell>
          <cell r="B152">
            <v>74.3095</v>
          </cell>
          <cell r="C152">
            <v>82.732832624279993</v>
          </cell>
        </row>
        <row r="153">
          <cell r="A153">
            <v>36664</v>
          </cell>
          <cell r="B153">
            <v>72.59854</v>
          </cell>
          <cell r="C153">
            <v>81.19786489853999</v>
          </cell>
        </row>
        <row r="154">
          <cell r="A154">
            <v>36665</v>
          </cell>
          <cell r="B154">
            <v>71.627949999999998</v>
          </cell>
          <cell r="C154">
            <v>79.273194697259996</v>
          </cell>
        </row>
        <row r="155">
          <cell r="A155">
            <v>36668</v>
          </cell>
          <cell r="B155">
            <v>67.464960000000005</v>
          </cell>
          <cell r="C155">
            <v>76.450809500699989</v>
          </cell>
        </row>
        <row r="156">
          <cell r="A156">
            <v>36669</v>
          </cell>
          <cell r="B156">
            <v>65.350070000000002</v>
          </cell>
          <cell r="C156">
            <v>74.576285942519988</v>
          </cell>
        </row>
        <row r="157">
          <cell r="A157">
            <v>36670</v>
          </cell>
          <cell r="B157">
            <v>66.763319999999993</v>
          </cell>
          <cell r="C157">
            <v>78.387851209139981</v>
          </cell>
        </row>
        <row r="158">
          <cell r="A158">
            <v>36671</v>
          </cell>
          <cell r="B158">
            <v>64.800899999999999</v>
          </cell>
          <cell r="C158">
            <v>78.195612401279988</v>
          </cell>
        </row>
        <row r="159">
          <cell r="A159">
            <v>36672</v>
          </cell>
          <cell r="B159">
            <v>65.188919999999996</v>
          </cell>
          <cell r="C159">
            <v>80.643669422459993</v>
          </cell>
        </row>
        <row r="160">
          <cell r="A160">
            <v>36675</v>
          </cell>
          <cell r="B160">
            <v>65.371409999999997</v>
          </cell>
          <cell r="C160">
            <v>81.830012880899972</v>
          </cell>
        </row>
        <row r="161">
          <cell r="A161">
            <v>36676</v>
          </cell>
          <cell r="B161">
            <v>69.270709999999994</v>
          </cell>
          <cell r="C161">
            <v>84.835868729759966</v>
          </cell>
        </row>
        <row r="162">
          <cell r="A162">
            <v>36677</v>
          </cell>
          <cell r="B162">
            <v>67.920559999999995</v>
          </cell>
          <cell r="C162">
            <v>83.48485210319997</v>
          </cell>
        </row>
        <row r="163">
          <cell r="A163">
            <v>36678</v>
          </cell>
          <cell r="B163">
            <v>70.150220000000004</v>
          </cell>
          <cell r="C163">
            <v>86.479297338659961</v>
          </cell>
        </row>
        <row r="164">
          <cell r="A164">
            <v>36679</v>
          </cell>
          <cell r="B164">
            <v>73.540170000000003</v>
          </cell>
          <cell r="C164">
            <v>91.707460230959953</v>
          </cell>
        </row>
        <row r="165">
          <cell r="A165">
            <v>36682</v>
          </cell>
          <cell r="B165">
            <v>72.286410000000004</v>
          </cell>
          <cell r="C165">
            <v>91.082278728359952</v>
          </cell>
        </row>
        <row r="166">
          <cell r="A166">
            <v>36683</v>
          </cell>
          <cell r="B166">
            <v>70.799220000000005</v>
          </cell>
          <cell r="C166">
            <v>90.147148932299956</v>
          </cell>
        </row>
        <row r="167">
          <cell r="A167">
            <v>36684</v>
          </cell>
          <cell r="B167">
            <v>71.087639999999993</v>
          </cell>
          <cell r="C167">
            <v>92.291803748759961</v>
          </cell>
        </row>
        <row r="168">
          <cell r="A168">
            <v>36685</v>
          </cell>
          <cell r="B168">
            <v>72.384860000000003</v>
          </cell>
          <cell r="C168">
            <v>93.012173789459965</v>
          </cell>
        </row>
        <row r="169">
          <cell r="A169">
            <v>36686</v>
          </cell>
          <cell r="B169">
            <v>72.402420000000006</v>
          </cell>
          <cell r="C169">
            <v>92.385851225519971</v>
          </cell>
        </row>
        <row r="170">
          <cell r="A170">
            <v>36689</v>
          </cell>
          <cell r="B170">
            <v>71.428479999999993</v>
          </cell>
          <cell r="C170">
            <v>90.743383510379971</v>
          </cell>
        </row>
        <row r="171">
          <cell r="A171">
            <v>36690</v>
          </cell>
          <cell r="B171">
            <v>69.994540000000001</v>
          </cell>
          <cell r="C171">
            <v>91.994226962459962</v>
          </cell>
        </row>
        <row r="172">
          <cell r="A172">
            <v>36691</v>
          </cell>
          <cell r="B172">
            <v>69.778419999999997</v>
          </cell>
          <cell r="C172">
            <v>92.061729749099968</v>
          </cell>
        </row>
        <row r="173">
          <cell r="A173">
            <v>36692</v>
          </cell>
          <cell r="B173">
            <v>68.440479999999994</v>
          </cell>
          <cell r="C173">
            <v>93.158650031999969</v>
          </cell>
        </row>
        <row r="174">
          <cell r="A174">
            <v>36693</v>
          </cell>
          <cell r="B174">
            <v>66.831729999999993</v>
          </cell>
          <cell r="C174">
            <v>92.797954536839953</v>
          </cell>
        </row>
        <row r="175">
          <cell r="A175">
            <v>36696</v>
          </cell>
          <cell r="B175">
            <v>70.845770000000002</v>
          </cell>
          <cell r="C175">
            <v>95.257722450719953</v>
          </cell>
        </row>
        <row r="176">
          <cell r="A176">
            <v>36697</v>
          </cell>
          <cell r="B176">
            <v>71.73733</v>
          </cell>
          <cell r="C176">
            <v>95.323964064299972</v>
          </cell>
        </row>
        <row r="177">
          <cell r="A177">
            <v>36698</v>
          </cell>
          <cell r="B177">
            <v>77.40307</v>
          </cell>
          <cell r="C177">
            <v>97.003366133339952</v>
          </cell>
        </row>
        <row r="178">
          <cell r="A178">
            <v>36700</v>
          </cell>
          <cell r="B178">
            <v>75.447429999999997</v>
          </cell>
          <cell r="C178">
            <v>94.766165236619955</v>
          </cell>
        </row>
        <row r="179">
          <cell r="A179">
            <v>36703</v>
          </cell>
          <cell r="B179">
            <v>74.932299999999998</v>
          </cell>
          <cell r="C179">
            <v>93.619458645779972</v>
          </cell>
        </row>
        <row r="180">
          <cell r="A180">
            <v>36704</v>
          </cell>
          <cell r="B180">
            <v>74.165080000000003</v>
          </cell>
          <cell r="C180">
            <v>92.322252069779978</v>
          </cell>
        </row>
        <row r="181">
          <cell r="A181">
            <v>36705</v>
          </cell>
          <cell r="B181">
            <v>74.932299999999998</v>
          </cell>
          <cell r="C181">
            <v>94.167348256559976</v>
          </cell>
        </row>
        <row r="182">
          <cell r="A182">
            <v>36706</v>
          </cell>
          <cell r="B182">
            <v>73.293750000000003</v>
          </cell>
          <cell r="C182">
            <v>92.241476938079984</v>
          </cell>
        </row>
        <row r="183">
          <cell r="A183">
            <v>36707</v>
          </cell>
          <cell r="B183">
            <v>75.857280000000003</v>
          </cell>
          <cell r="C183">
            <v>94.35292086395998</v>
          </cell>
        </row>
        <row r="184">
          <cell r="A184">
            <v>36710</v>
          </cell>
          <cell r="B184">
            <v>75.481120000000004</v>
          </cell>
          <cell r="C184">
            <v>95.911310375099987</v>
          </cell>
        </row>
        <row r="185">
          <cell r="A185">
            <v>36711</v>
          </cell>
          <cell r="B185">
            <v>79.114999999999995</v>
          </cell>
          <cell r="C185">
            <v>97.251216667559973</v>
          </cell>
        </row>
        <row r="186">
          <cell r="A186">
            <v>36712</v>
          </cell>
          <cell r="B186">
            <v>84.533280000000005</v>
          </cell>
          <cell r="C186">
            <v>96.755875934279985</v>
          </cell>
        </row>
        <row r="187">
          <cell r="A187">
            <v>36713</v>
          </cell>
          <cell r="B187">
            <v>88.23415</v>
          </cell>
          <cell r="C187">
            <v>98.073081111659974</v>
          </cell>
        </row>
        <row r="188">
          <cell r="A188">
            <v>36714</v>
          </cell>
          <cell r="B188">
            <v>91.387720000000002</v>
          </cell>
          <cell r="C188">
            <v>99.596938503299967</v>
          </cell>
        </row>
        <row r="189">
          <cell r="A189">
            <v>36717</v>
          </cell>
          <cell r="B189">
            <v>90.84563</v>
          </cell>
          <cell r="C189">
            <v>99.153606144779985</v>
          </cell>
        </row>
        <row r="190">
          <cell r="A190">
            <v>36718</v>
          </cell>
          <cell r="B190">
            <v>87.353290000000001</v>
          </cell>
          <cell r="C190">
            <v>95.374410986699985</v>
          </cell>
        </row>
        <row r="191">
          <cell r="A191">
            <v>36719</v>
          </cell>
          <cell r="B191">
            <v>87.124290000000002</v>
          </cell>
          <cell r="C191">
            <v>96.405329879459998</v>
          </cell>
        </row>
        <row r="192">
          <cell r="A192">
            <v>36720</v>
          </cell>
          <cell r="B192">
            <v>83.944829999999996</v>
          </cell>
          <cell r="C192">
            <v>92.449450381259979</v>
          </cell>
        </row>
        <row r="193">
          <cell r="A193">
            <v>36721</v>
          </cell>
          <cell r="B193">
            <v>85.506950000000003</v>
          </cell>
          <cell r="C193">
            <v>95.480289467879999</v>
          </cell>
        </row>
        <row r="194">
          <cell r="A194">
            <v>36724</v>
          </cell>
          <cell r="B194">
            <v>90.138040000000004</v>
          </cell>
          <cell r="C194">
            <v>98.621931616200001</v>
          </cell>
        </row>
        <row r="195">
          <cell r="A195">
            <v>36725</v>
          </cell>
          <cell r="B195">
            <v>91.034459999999996</v>
          </cell>
          <cell r="C195">
            <v>98.514131347499998</v>
          </cell>
        </row>
        <row r="196">
          <cell r="A196">
            <v>36726</v>
          </cell>
          <cell r="B196">
            <v>86.522459999999995</v>
          </cell>
          <cell r="C196">
            <v>95.639977999620001</v>
          </cell>
        </row>
        <row r="197">
          <cell r="A197">
            <v>36727</v>
          </cell>
          <cell r="B197">
            <v>86.811350000000004</v>
          </cell>
          <cell r="C197">
            <v>97.523930327820011</v>
          </cell>
        </row>
        <row r="198">
          <cell r="A198">
            <v>36728</v>
          </cell>
          <cell r="B198">
            <v>89.086860000000001</v>
          </cell>
          <cell r="C198">
            <v>98.230547576580022</v>
          </cell>
        </row>
        <row r="199">
          <cell r="A199">
            <v>36731</v>
          </cell>
          <cell r="B199">
            <v>90.446920000000006</v>
          </cell>
          <cell r="C199">
            <v>98.941128512100022</v>
          </cell>
        </row>
        <row r="200">
          <cell r="A200">
            <v>36732</v>
          </cell>
          <cell r="B200">
            <v>91.010599999999997</v>
          </cell>
          <cell r="C200">
            <v>96.974719488120016</v>
          </cell>
        </row>
        <row r="201">
          <cell r="A201">
            <v>36733</v>
          </cell>
          <cell r="B201">
            <v>89.255740000000003</v>
          </cell>
          <cell r="C201">
            <v>97.602243169260021</v>
          </cell>
        </row>
        <row r="202">
          <cell r="A202">
            <v>36734</v>
          </cell>
          <cell r="B202">
            <v>88.207859999999997</v>
          </cell>
          <cell r="C202">
            <v>96.995979262560013</v>
          </cell>
        </row>
        <row r="203">
          <cell r="A203">
            <v>36735</v>
          </cell>
          <cell r="B203">
            <v>86.162469999999999</v>
          </cell>
          <cell r="C203">
            <v>94.081828711919997</v>
          </cell>
        </row>
        <row r="204">
          <cell r="A204">
            <v>36738</v>
          </cell>
          <cell r="B204">
            <v>89.686099999999996</v>
          </cell>
          <cell r="C204">
            <v>93.957573137579999</v>
          </cell>
        </row>
        <row r="205">
          <cell r="A205">
            <v>36739</v>
          </cell>
          <cell r="B205">
            <v>89.225589999999997</v>
          </cell>
          <cell r="C205">
            <v>93.119793890579999</v>
          </cell>
        </row>
        <row r="206">
          <cell r="A206">
            <v>36740</v>
          </cell>
          <cell r="B206">
            <v>89.755009999999999</v>
          </cell>
          <cell r="C206">
            <v>92.535690596219993</v>
          </cell>
        </row>
        <row r="207">
          <cell r="A207">
            <v>36741</v>
          </cell>
          <cell r="B207">
            <v>89.793639999999996</v>
          </cell>
          <cell r="C207">
            <v>94.997260185900004</v>
          </cell>
        </row>
        <row r="208">
          <cell r="A208">
            <v>36742</v>
          </cell>
          <cell r="B208">
            <v>91.40625</v>
          </cell>
          <cell r="C208">
            <v>95.28336630294001</v>
          </cell>
        </row>
        <row r="209">
          <cell r="A209">
            <v>36745</v>
          </cell>
          <cell r="B209">
            <v>95.48997</v>
          </cell>
          <cell r="C209">
            <v>96.398423455560007</v>
          </cell>
        </row>
        <row r="210">
          <cell r="A210">
            <v>36746</v>
          </cell>
          <cell r="B210">
            <v>95.886290000000002</v>
          </cell>
          <cell r="C210">
            <v>95.875577138400004</v>
          </cell>
        </row>
        <row r="211">
          <cell r="A211">
            <v>36747</v>
          </cell>
          <cell r="B211">
            <v>95.158590000000004</v>
          </cell>
          <cell r="C211">
            <v>93.72569746212001</v>
          </cell>
        </row>
        <row r="212">
          <cell r="A212">
            <v>36748</v>
          </cell>
          <cell r="B212">
            <v>94.555059999999997</v>
          </cell>
          <cell r="C212">
            <v>95.378975232060014</v>
          </cell>
        </row>
        <row r="213">
          <cell r="A213">
            <v>36749</v>
          </cell>
          <cell r="B213">
            <v>96.388890000000004</v>
          </cell>
          <cell r="C213">
            <v>98.448009845640016</v>
          </cell>
        </row>
        <row r="214">
          <cell r="A214">
            <v>36752</v>
          </cell>
          <cell r="B214">
            <v>96.951220000000006</v>
          </cell>
          <cell r="C214">
            <v>100.57326661932001</v>
          </cell>
        </row>
        <row r="215">
          <cell r="A215">
            <v>36753</v>
          </cell>
          <cell r="B215">
            <v>96.727680000000007</v>
          </cell>
          <cell r="C215">
            <v>100.25611162266</v>
          </cell>
        </row>
        <row r="216">
          <cell r="A216">
            <v>36754</v>
          </cell>
          <cell r="B216">
            <v>95.588070000000002</v>
          </cell>
          <cell r="C216">
            <v>97.48441357194001</v>
          </cell>
        </row>
        <row r="217">
          <cell r="A217">
            <v>36755</v>
          </cell>
          <cell r="B217">
            <v>97.237570000000005</v>
          </cell>
          <cell r="C217">
            <v>99.632011125540004</v>
          </cell>
        </row>
        <row r="218">
          <cell r="A218">
            <v>36756</v>
          </cell>
          <cell r="B218">
            <v>96.037419999999997</v>
          </cell>
          <cell r="C218">
            <v>97.06720551251999</v>
          </cell>
        </row>
        <row r="219">
          <cell r="A219">
            <v>36759</v>
          </cell>
          <cell r="B219">
            <v>93.898960000000002</v>
          </cell>
          <cell r="C219">
            <v>95.567310409019981</v>
          </cell>
        </row>
        <row r="220">
          <cell r="A220">
            <v>36760</v>
          </cell>
          <cell r="B220">
            <v>95.539649999999995</v>
          </cell>
          <cell r="C220">
            <v>96.621410863739982</v>
          </cell>
        </row>
        <row r="221">
          <cell r="A221">
            <v>36761</v>
          </cell>
          <cell r="B221">
            <v>95.499449999999996</v>
          </cell>
          <cell r="C221">
            <v>97.566810211860002</v>
          </cell>
        </row>
        <row r="222">
          <cell r="A222">
            <v>36762</v>
          </cell>
          <cell r="B222">
            <v>96.703289999999996</v>
          </cell>
          <cell r="C222">
            <v>96.890401060679991</v>
          </cell>
        </row>
        <row r="223">
          <cell r="A223">
            <v>36763</v>
          </cell>
          <cell r="B223">
            <v>99.281409999999994</v>
          </cell>
          <cell r="C223">
            <v>98.586258435359994</v>
          </cell>
        </row>
        <row r="224">
          <cell r="A224">
            <v>36766</v>
          </cell>
          <cell r="B224">
            <v>98.388850000000005</v>
          </cell>
          <cell r="C224">
            <v>97.142875896119989</v>
          </cell>
        </row>
        <row r="225">
          <cell r="A225">
            <v>36767</v>
          </cell>
          <cell r="B225">
            <v>101.5326</v>
          </cell>
          <cell r="C225">
            <v>96.764523978119996</v>
          </cell>
        </row>
        <row r="226">
          <cell r="A226">
            <v>36768</v>
          </cell>
          <cell r="B226">
            <v>106.63379999999999</v>
          </cell>
          <cell r="C226">
            <v>97.25878370592001</v>
          </cell>
        </row>
        <row r="227">
          <cell r="A227">
            <v>36769</v>
          </cell>
          <cell r="B227">
            <v>108.06359999999999</v>
          </cell>
          <cell r="C227">
            <v>96.932139883380003</v>
          </cell>
        </row>
        <row r="228">
          <cell r="A228">
            <v>36770</v>
          </cell>
          <cell r="B228">
            <v>106.6283</v>
          </cell>
          <cell r="C228">
            <v>98.169170487659997</v>
          </cell>
        </row>
        <row r="229">
          <cell r="A229">
            <v>36773</v>
          </cell>
          <cell r="B229">
            <v>104.27370000000001</v>
          </cell>
          <cell r="C229">
            <v>98.310962373119992</v>
          </cell>
        </row>
        <row r="230">
          <cell r="A230">
            <v>36774</v>
          </cell>
          <cell r="B230">
            <v>104.28100000000001</v>
          </cell>
          <cell r="C230">
            <v>97.421475030659991</v>
          </cell>
        </row>
        <row r="231">
          <cell r="A231">
            <v>36775</v>
          </cell>
          <cell r="B231">
            <v>107.3626</v>
          </cell>
          <cell r="C231">
            <v>98.452093644119998</v>
          </cell>
        </row>
        <row r="232">
          <cell r="A232">
            <v>36777</v>
          </cell>
          <cell r="B232">
            <v>108.18680000000001</v>
          </cell>
          <cell r="C232">
            <v>97.578881439719993</v>
          </cell>
        </row>
        <row r="233">
          <cell r="A233">
            <v>36780</v>
          </cell>
          <cell r="B233">
            <v>108.6169</v>
          </cell>
          <cell r="C233">
            <v>96.655462536359991</v>
          </cell>
        </row>
        <row r="234">
          <cell r="A234">
            <v>36781</v>
          </cell>
          <cell r="B234">
            <v>105.8694</v>
          </cell>
          <cell r="C234">
            <v>94.339228127880006</v>
          </cell>
        </row>
        <row r="235">
          <cell r="A235">
            <v>36782</v>
          </cell>
          <cell r="B235">
            <v>103.76300000000001</v>
          </cell>
          <cell r="C235">
            <v>94.57242503226</v>
          </cell>
        </row>
        <row r="236">
          <cell r="A236">
            <v>36783</v>
          </cell>
          <cell r="B236">
            <v>104.46680000000001</v>
          </cell>
          <cell r="C236">
            <v>92.937464299620004</v>
          </cell>
        </row>
        <row r="237">
          <cell r="A237">
            <v>36784</v>
          </cell>
          <cell r="B237">
            <v>103.0369</v>
          </cell>
          <cell r="C237">
            <v>91.502549636640012</v>
          </cell>
        </row>
        <row r="238">
          <cell r="A238">
            <v>36787</v>
          </cell>
          <cell r="B238">
            <v>95.866519999999994</v>
          </cell>
          <cell r="C238">
            <v>87.249213463860002</v>
          </cell>
        </row>
        <row r="239">
          <cell r="A239">
            <v>36788</v>
          </cell>
          <cell r="B239">
            <v>97.244739999999993</v>
          </cell>
          <cell r="C239">
            <v>89.092688142420002</v>
          </cell>
        </row>
        <row r="240">
          <cell r="A240">
            <v>36789</v>
          </cell>
          <cell r="B240">
            <v>95.956869999999995</v>
          </cell>
          <cell r="C240">
            <v>88.290942411419991</v>
          </cell>
        </row>
        <row r="241">
          <cell r="A241">
            <v>36790</v>
          </cell>
          <cell r="B241">
            <v>97.22372</v>
          </cell>
          <cell r="C241">
            <v>88.669894888019982</v>
          </cell>
        </row>
        <row r="242">
          <cell r="A242">
            <v>36791</v>
          </cell>
          <cell r="B242">
            <v>98.670649999999995</v>
          </cell>
          <cell r="C242">
            <v>90.391456170779975</v>
          </cell>
        </row>
        <row r="243">
          <cell r="A243">
            <v>36794</v>
          </cell>
          <cell r="B243">
            <v>99.025970000000001</v>
          </cell>
          <cell r="C243">
            <v>89.953889174819963</v>
          </cell>
        </row>
        <row r="244">
          <cell r="A244">
            <v>36795</v>
          </cell>
          <cell r="B244">
            <v>97.027019999999993</v>
          </cell>
          <cell r="C244">
            <v>89.504250950999946</v>
          </cell>
        </row>
        <row r="245">
          <cell r="A245">
            <v>36796</v>
          </cell>
          <cell r="B245">
            <v>96.216220000000007</v>
          </cell>
          <cell r="C245">
            <v>87.268551450779938</v>
          </cell>
        </row>
        <row r="246">
          <cell r="A246">
            <v>36797</v>
          </cell>
          <cell r="B246">
            <v>97.39555</v>
          </cell>
          <cell r="C246">
            <v>88.512068087939952</v>
          </cell>
        </row>
        <row r="247">
          <cell r="A247">
            <v>36798</v>
          </cell>
          <cell r="B247">
            <v>96.534710000000004</v>
          </cell>
          <cell r="C247">
            <v>87.994506686459943</v>
          </cell>
        </row>
        <row r="248">
          <cell r="A248">
            <v>36801</v>
          </cell>
          <cell r="B248">
            <v>92.872569999999996</v>
          </cell>
          <cell r="C248">
            <v>85.584645192239947</v>
          </cell>
        </row>
        <row r="249">
          <cell r="A249">
            <v>36802</v>
          </cell>
          <cell r="B249">
            <v>93.412530000000004</v>
          </cell>
          <cell r="C249">
            <v>85.991703811319951</v>
          </cell>
        </row>
        <row r="250">
          <cell r="A250">
            <v>36803</v>
          </cell>
          <cell r="B250">
            <v>94.696969999999993</v>
          </cell>
          <cell r="C250">
            <v>87.51736287875994</v>
          </cell>
        </row>
        <row r="251">
          <cell r="A251">
            <v>36804</v>
          </cell>
          <cell r="B251">
            <v>99.079589999999996</v>
          </cell>
          <cell r="C251">
            <v>90.245280207539949</v>
          </cell>
        </row>
        <row r="252">
          <cell r="A252">
            <v>36805</v>
          </cell>
          <cell r="B252">
            <v>97.024249999999995</v>
          </cell>
          <cell r="C252">
            <v>87.566068181219947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"/>
      <sheetName val="ASS2"/>
      <sheetName val="CF"/>
      <sheetName val="RETURNS"/>
      <sheetName val="EINC"/>
      <sheetName val="PRI"/>
      <sheetName val="DRAWDOWN"/>
      <sheetName val="IDC_FEES"/>
      <sheetName val="FIN"/>
      <sheetName val="TAXES"/>
      <sheetName val="DEPR"/>
      <sheetName val="TCASH"/>
      <sheetName val="BS_IS"/>
      <sheetName val="SENS"/>
      <sheetName val="CHGLOG"/>
      <sheetName val="REF1"/>
      <sheetName val="REF2"/>
      <sheetName val="REF3"/>
      <sheetName val="REF4"/>
      <sheetName val="Converge_Model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>
        <row r="7">
          <cell r="E7">
            <v>36556</v>
          </cell>
          <cell r="F7">
            <v>36585</v>
          </cell>
          <cell r="G7">
            <v>36616</v>
          </cell>
          <cell r="H7">
            <v>36646</v>
          </cell>
          <cell r="I7">
            <v>36677</v>
          </cell>
          <cell r="J7">
            <v>36707</v>
          </cell>
          <cell r="K7">
            <v>36738</v>
          </cell>
          <cell r="L7">
            <v>36769</v>
          </cell>
          <cell r="M7">
            <v>36799</v>
          </cell>
          <cell r="N7">
            <v>36830</v>
          </cell>
          <cell r="O7">
            <v>36860</v>
          </cell>
          <cell r="P7">
            <v>36891</v>
          </cell>
          <cell r="Q7">
            <v>36922</v>
          </cell>
          <cell r="R7">
            <v>36950</v>
          </cell>
          <cell r="S7">
            <v>36981</v>
          </cell>
          <cell r="T7">
            <v>37011</v>
          </cell>
          <cell r="U7">
            <v>37042</v>
          </cell>
          <cell r="V7">
            <v>37072</v>
          </cell>
          <cell r="W7">
            <v>37103</v>
          </cell>
          <cell r="X7">
            <v>37134</v>
          </cell>
          <cell r="Y7">
            <v>37164</v>
          </cell>
          <cell r="Z7">
            <v>37195</v>
          </cell>
          <cell r="AA7">
            <v>37225</v>
          </cell>
          <cell r="AB7">
            <v>37256</v>
          </cell>
          <cell r="AC7">
            <v>37287</v>
          </cell>
          <cell r="AD7">
            <v>37315</v>
          </cell>
          <cell r="AE7">
            <v>37346</v>
          </cell>
          <cell r="AF7">
            <v>37376</v>
          </cell>
          <cell r="AG7">
            <v>37407</v>
          </cell>
          <cell r="AH7">
            <v>37437</v>
          </cell>
          <cell r="AI7">
            <v>37468</v>
          </cell>
          <cell r="AJ7">
            <v>37499</v>
          </cell>
          <cell r="AK7">
            <v>37529</v>
          </cell>
          <cell r="AL7">
            <v>37560</v>
          </cell>
          <cell r="AM7">
            <v>37590</v>
          </cell>
          <cell r="AN7">
            <v>37621</v>
          </cell>
        </row>
        <row r="17">
          <cell r="E17">
            <v>0</v>
          </cell>
          <cell r="F17">
            <v>58061.562122224015</v>
          </cell>
          <cell r="G17">
            <v>68059.444856168207</v>
          </cell>
          <cell r="H17">
            <v>78095.236228811948</v>
          </cell>
          <cell r="I17">
            <v>88169.079977076952</v>
          </cell>
          <cell r="J17">
            <v>98281.120382887471</v>
          </cell>
          <cell r="K17">
            <v>108431.50227523668</v>
          </cell>
          <cell r="L17">
            <v>118620.37103226106</v>
          </cell>
          <cell r="M17">
            <v>128847.87258332247</v>
          </cell>
          <cell r="N17">
            <v>139114.15341109835</v>
          </cell>
          <cell r="O17">
            <v>149419.36055367955</v>
          </cell>
          <cell r="P17">
            <v>159763.64160667636</v>
          </cell>
          <cell r="Q17">
            <v>170147.14472533244</v>
          </cell>
          <cell r="R17">
            <v>180570.01862664678</v>
          </cell>
          <cell r="S17">
            <v>191032.41259150358</v>
          </cell>
          <cell r="T17">
            <v>201534.47646681048</v>
          </cell>
          <cell r="U17">
            <v>212076.36066764459</v>
          </cell>
          <cell r="V17">
            <v>222658.21617940685</v>
          </cell>
          <cell r="W17">
            <v>233280.19455998455</v>
          </cell>
          <cell r="X17">
            <v>243942.44794192194</v>
          </cell>
          <cell r="Y17">
            <v>254645.12903459917</v>
          </cell>
          <cell r="Z17">
            <v>265388.39112641942</v>
          </cell>
          <cell r="AA17">
            <v>276172.38808700448</v>
          </cell>
          <cell r="AB17">
            <v>286997.27436939848</v>
          </cell>
          <cell r="AC17">
            <v>297863.20501227985</v>
          </cell>
          <cell r="AD17">
            <v>308770.33564218215</v>
          </cell>
          <cell r="AE17">
            <v>322724.50997572282</v>
          </cell>
          <cell r="AF17">
            <v>322724.50997572282</v>
          </cell>
          <cell r="AG17">
            <v>322724.50997572282</v>
          </cell>
          <cell r="AH17">
            <v>322724.50997572282</v>
          </cell>
          <cell r="AI17">
            <v>322724.50997572282</v>
          </cell>
          <cell r="AJ17">
            <v>322724.50997572282</v>
          </cell>
          <cell r="AK17">
            <v>322724.50997572282</v>
          </cell>
          <cell r="AL17">
            <v>322724.50997572282</v>
          </cell>
          <cell r="AM17">
            <v>322724.50997572282</v>
          </cell>
          <cell r="AN17">
            <v>322724.50997572282</v>
          </cell>
        </row>
        <row r="18">
          <cell r="E18">
            <v>57951.695366425171</v>
          </cell>
          <cell r="F18">
            <v>9759.2307692307695</v>
          </cell>
          <cell r="G18">
            <v>9759.2307692307695</v>
          </cell>
          <cell r="H18">
            <v>9759.2307692307695</v>
          </cell>
          <cell r="I18">
            <v>9759.2307692307695</v>
          </cell>
          <cell r="J18">
            <v>9759.2307692307695</v>
          </cell>
          <cell r="K18">
            <v>9759.2307692307695</v>
          </cell>
          <cell r="L18">
            <v>9759.2307692307695</v>
          </cell>
          <cell r="M18">
            <v>9759.2307692307695</v>
          </cell>
          <cell r="N18">
            <v>9759.2307692307695</v>
          </cell>
          <cell r="O18">
            <v>9759.2307692307695</v>
          </cell>
          <cell r="P18">
            <v>9759.2307692307695</v>
          </cell>
          <cell r="Q18">
            <v>9759.2307692307695</v>
          </cell>
          <cell r="R18">
            <v>9759.2307692307695</v>
          </cell>
          <cell r="S18">
            <v>9759.2307692307695</v>
          </cell>
          <cell r="T18">
            <v>9759.2307692307695</v>
          </cell>
          <cell r="U18">
            <v>9759.2307692307695</v>
          </cell>
          <cell r="V18">
            <v>9759.2307692307695</v>
          </cell>
          <cell r="W18">
            <v>9759.2307692307695</v>
          </cell>
          <cell r="X18">
            <v>9759.2307692307695</v>
          </cell>
          <cell r="Y18">
            <v>9759.2307692307695</v>
          </cell>
          <cell r="Z18">
            <v>9759.2307692307695</v>
          </cell>
          <cell r="AA18">
            <v>9759.2307692307695</v>
          </cell>
          <cell r="AB18">
            <v>9759.2307692307695</v>
          </cell>
          <cell r="AC18">
            <v>9759.2307692307695</v>
          </cell>
          <cell r="AD18">
            <v>12759.23076923077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</row>
        <row r="19">
          <cell r="E19">
            <v>109.86675579884775</v>
          </cell>
          <cell r="F19">
            <v>238.65196471343276</v>
          </cell>
          <cell r="G19">
            <v>276.56060341297115</v>
          </cell>
          <cell r="H19">
            <v>314.61297903424537</v>
          </cell>
          <cell r="I19">
            <v>352.80963657975013</v>
          </cell>
          <cell r="J19">
            <v>391.15112311844837</v>
          </cell>
          <cell r="K19">
            <v>429.63798779360582</v>
          </cell>
          <cell r="L19">
            <v>468.27078183065652</v>
          </cell>
          <cell r="M19">
            <v>507.05005854509778</v>
          </cell>
          <cell r="N19">
            <v>545.97637335041463</v>
          </cell>
          <cell r="O19">
            <v>585.05028376603502</v>
          </cell>
          <cell r="P19">
            <v>624.2723494253147</v>
          </cell>
          <cell r="Q19">
            <v>663.64313208355225</v>
          </cell>
          <cell r="R19">
            <v>703.16319562603576</v>
          </cell>
          <cell r="S19">
            <v>742.83310607611782</v>
          </cell>
          <cell r="T19">
            <v>782.65343160332304</v>
          </cell>
          <cell r="U19">
            <v>822.62474253148594</v>
          </cell>
          <cell r="V19">
            <v>862.74761134691755</v>
          </cell>
          <cell r="W19">
            <v>903.02261270660813</v>
          </cell>
          <cell r="X19">
            <v>943.45032344645415</v>
          </cell>
          <cell r="Y19">
            <v>984.03132258952201</v>
          </cell>
          <cell r="Z19">
            <v>1024.7661913543404</v>
          </cell>
          <cell r="AA19">
            <v>1065.6555131632256</v>
          </cell>
          <cell r="AB19">
            <v>1106.6998736506359</v>
          </cell>
          <cell r="AC19">
            <v>1147.8998606715613</v>
          </cell>
          <cell r="AD19">
            <v>1194.9435643099407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</row>
        <row r="20">
          <cell r="E20">
            <v>58061.562122224015</v>
          </cell>
          <cell r="F20">
            <v>68059.444856168207</v>
          </cell>
          <cell r="G20">
            <v>78095.236228811948</v>
          </cell>
          <cell r="H20">
            <v>88169.079977076952</v>
          </cell>
          <cell r="I20">
            <v>98281.120382887471</v>
          </cell>
          <cell r="J20">
            <v>108431.50227523668</v>
          </cell>
          <cell r="K20">
            <v>118620.37103226106</v>
          </cell>
          <cell r="L20">
            <v>128847.87258332247</v>
          </cell>
          <cell r="M20">
            <v>139114.15341109835</v>
          </cell>
          <cell r="N20">
            <v>149419.36055367955</v>
          </cell>
          <cell r="O20">
            <v>159763.64160667636</v>
          </cell>
          <cell r="P20">
            <v>170147.14472533244</v>
          </cell>
          <cell r="Q20">
            <v>180570.01862664678</v>
          </cell>
          <cell r="R20">
            <v>191032.41259150358</v>
          </cell>
          <cell r="S20">
            <v>201534.47646681048</v>
          </cell>
          <cell r="T20">
            <v>212076.36066764459</v>
          </cell>
          <cell r="U20">
            <v>222658.21617940685</v>
          </cell>
          <cell r="V20">
            <v>233280.19455998455</v>
          </cell>
          <cell r="W20">
            <v>243942.44794192194</v>
          </cell>
          <cell r="X20">
            <v>254645.12903459917</v>
          </cell>
          <cell r="Y20">
            <v>265388.39112641942</v>
          </cell>
          <cell r="Z20">
            <v>276172.38808700448</v>
          </cell>
          <cell r="AA20">
            <v>286997.27436939848</v>
          </cell>
          <cell r="AB20">
            <v>297863.20501227985</v>
          </cell>
          <cell r="AC20">
            <v>308770.33564218215</v>
          </cell>
          <cell r="AD20">
            <v>322724.50997572282</v>
          </cell>
          <cell r="AE20">
            <v>322724.50997572282</v>
          </cell>
          <cell r="AF20">
            <v>322724.50997572282</v>
          </cell>
          <cell r="AG20">
            <v>322724.50997572282</v>
          </cell>
          <cell r="AH20">
            <v>322724.50997572282</v>
          </cell>
          <cell r="AI20">
            <v>322724.50997572282</v>
          </cell>
          <cell r="AJ20">
            <v>322724.50997572282</v>
          </cell>
          <cell r="AK20">
            <v>322724.50997572282</v>
          </cell>
          <cell r="AL20">
            <v>322724.50997572282</v>
          </cell>
          <cell r="AM20">
            <v>322724.50997572282</v>
          </cell>
          <cell r="AN20">
            <v>322724.50997572282</v>
          </cell>
        </row>
        <row r="21">
          <cell r="E21">
            <v>0.19004763755758361</v>
          </cell>
          <cell r="F21">
            <v>0.22205220170957796</v>
          </cell>
          <cell r="G21">
            <v>0.25405676586157228</v>
          </cell>
          <cell r="H21">
            <v>0.28606133001356659</v>
          </cell>
          <cell r="I21">
            <v>0.31806589416556091</v>
          </cell>
          <cell r="J21">
            <v>0.35007045831755523</v>
          </cell>
          <cell r="K21">
            <v>0.38207502246954955</v>
          </cell>
          <cell r="L21">
            <v>0.41407958662154387</v>
          </cell>
          <cell r="M21">
            <v>0.44608415077353819</v>
          </cell>
          <cell r="N21">
            <v>0.47808871492553257</v>
          </cell>
          <cell r="O21">
            <v>0.510093279077527</v>
          </cell>
          <cell r="P21">
            <v>0.54209784322952137</v>
          </cell>
          <cell r="Q21">
            <v>0.57410240738151574</v>
          </cell>
          <cell r="R21">
            <v>0.60610697153351001</v>
          </cell>
          <cell r="S21">
            <v>0.63811153568550438</v>
          </cell>
          <cell r="T21">
            <v>0.67011609983749876</v>
          </cell>
          <cell r="U21">
            <v>0.70212066398949313</v>
          </cell>
          <cell r="V21">
            <v>0.73412522814148751</v>
          </cell>
          <cell r="W21">
            <v>0.76612979229348188</v>
          </cell>
          <cell r="X21">
            <v>0.79813435644547626</v>
          </cell>
          <cell r="Y21">
            <v>0.83013892059747063</v>
          </cell>
          <cell r="Z21">
            <v>0.86214348474946501</v>
          </cell>
          <cell r="AA21">
            <v>0.89414804890145927</v>
          </cell>
          <cell r="AB21">
            <v>0.92615261305345353</v>
          </cell>
          <cell r="AC21">
            <v>0.9581571772054478</v>
          </cell>
          <cell r="AD21">
            <v>0.99999998524431666</v>
          </cell>
          <cell r="AE21">
            <v>0.99999998524431666</v>
          </cell>
          <cell r="AF21">
            <v>0.99999998524431666</v>
          </cell>
          <cell r="AG21">
            <v>0.99999998524431666</v>
          </cell>
          <cell r="AH21">
            <v>0.99999998524431666</v>
          </cell>
          <cell r="AI21">
            <v>0.99999998524431666</v>
          </cell>
          <cell r="AJ21">
            <v>0.99999998524431666</v>
          </cell>
          <cell r="AK21">
            <v>0.99999998524431666</v>
          </cell>
          <cell r="AL21">
            <v>0.99999998524431666</v>
          </cell>
          <cell r="AM21">
            <v>0.99999998524431666</v>
          </cell>
          <cell r="AN21">
            <v>0.99999998524431666</v>
          </cell>
        </row>
        <row r="22">
          <cell r="E22">
            <v>0.17991060322951377</v>
          </cell>
          <cell r="F22">
            <v>0.2108902229286081</v>
          </cell>
          <cell r="G22">
            <v>0.24198730701906154</v>
          </cell>
          <cell r="H22">
            <v>0.27320230088669123</v>
          </cell>
          <cell r="I22">
            <v>0.30453565160606905</v>
          </cell>
          <cell r="J22">
            <v>0.33598780794692445</v>
          </cell>
          <cell r="K22">
            <v>0.36755922038057237</v>
          </cell>
          <cell r="L22">
            <v>0.39925034108636442</v>
          </cell>
          <cell r="M22">
            <v>0.43106162395816605</v>
          </cell>
          <cell r="N22">
            <v>0.46299352461085663</v>
          </cell>
          <cell r="O22">
            <v>0.49504650038685527</v>
          </cell>
          <cell r="P22">
            <v>0.52722101036267122</v>
          </cell>
          <cell r="Q22">
            <v>0.55951751535547878</v>
          </cell>
          <cell r="R22">
            <v>0.59193647792971749</v>
          </cell>
          <cell r="S22">
            <v>0.62447836240371679</v>
          </cell>
          <cell r="T22">
            <v>0.65714363485634675</v>
          </cell>
          <cell r="U22">
            <v>0.68993276313369278</v>
          </cell>
          <cell r="V22">
            <v>0.72284621685575723</v>
          </cell>
          <cell r="W22">
            <v>0.75588446742318449</v>
          </cell>
          <cell r="X22">
            <v>0.78904798802401321</v>
          </cell>
          <cell r="Y22">
            <v>0.82233725364045318</v>
          </cell>
          <cell r="Z22">
            <v>0.85575274105568888</v>
          </cell>
          <cell r="AA22">
            <v>0.88929492886070749</v>
          </cell>
          <cell r="AB22">
            <v>0.92296429746115338</v>
          </cell>
          <cell r="AC22">
            <v>0.9567613290842093</v>
          </cell>
          <cell r="AD22">
            <v>0.99999998526490752</v>
          </cell>
          <cell r="AE22">
            <v>0.99999998526490752</v>
          </cell>
          <cell r="AF22">
            <v>0.99999998526490752</v>
          </cell>
          <cell r="AG22">
            <v>0.99999998526490752</v>
          </cell>
          <cell r="AH22">
            <v>0.99999998526490752</v>
          </cell>
          <cell r="AI22">
            <v>0.99999998526490752</v>
          </cell>
          <cell r="AJ22">
            <v>0.99999998526490752</v>
          </cell>
          <cell r="AK22">
            <v>0.99999998526490752</v>
          </cell>
          <cell r="AL22">
            <v>0.99999998526490752</v>
          </cell>
          <cell r="AM22">
            <v>0.99999998526490752</v>
          </cell>
          <cell r="AN22">
            <v>0.99999998526490752</v>
          </cell>
        </row>
        <row r="25">
          <cell r="E25">
            <v>0</v>
          </cell>
          <cell r="F25">
            <v>40643.093485556805</v>
          </cell>
          <cell r="G25">
            <v>47641.611399317742</v>
          </cell>
          <cell r="H25">
            <v>54666.665360168357</v>
          </cell>
          <cell r="I25">
            <v>61718.355983953865</v>
          </cell>
          <cell r="J25">
            <v>68796.78426802122</v>
          </cell>
          <cell r="K25">
            <v>75902.051592665666</v>
          </cell>
          <cell r="L25">
            <v>83034.259722582734</v>
          </cell>
          <cell r="M25">
            <v>90193.510808325722</v>
          </cell>
          <cell r="N25">
            <v>97379.907387768835</v>
          </cell>
          <cell r="O25">
            <v>104593.55238757568</v>
          </cell>
          <cell r="P25">
            <v>111834.54912467345</v>
          </cell>
          <cell r="Q25">
            <v>119103.0013077327</v>
          </cell>
          <cell r="R25">
            <v>126399.01303865273</v>
          </cell>
          <cell r="S25">
            <v>133722.6888140525</v>
          </cell>
          <cell r="T25">
            <v>141074.13352676731</v>
          </cell>
          <cell r="U25">
            <v>148453.45246735119</v>
          </cell>
          <cell r="V25">
            <v>155860.75132558477</v>
          </cell>
          <cell r="W25">
            <v>163296.13619198918</v>
          </cell>
          <cell r="X25">
            <v>170759.71355934534</v>
          </cell>
          <cell r="Y25">
            <v>178251.5903242194</v>
          </cell>
          <cell r="Z25">
            <v>185771.87378849357</v>
          </cell>
          <cell r="AA25">
            <v>193320.67166090311</v>
          </cell>
          <cell r="AB25">
            <v>200898.09205857891</v>
          </cell>
          <cell r="AC25">
            <v>208504.24350859589</v>
          </cell>
          <cell r="AD25">
            <v>216139.23494952748</v>
          </cell>
          <cell r="AE25">
            <v>225907.15698300596</v>
          </cell>
          <cell r="AF25">
            <v>225907.15698300596</v>
          </cell>
          <cell r="AG25">
            <v>225907.15698300596</v>
          </cell>
          <cell r="AH25">
            <v>225907.15698300596</v>
          </cell>
          <cell r="AI25">
            <v>225907.15698300596</v>
          </cell>
          <cell r="AJ25">
            <v>225907.15698300596</v>
          </cell>
          <cell r="AK25">
            <v>225907.15698300596</v>
          </cell>
          <cell r="AL25">
            <v>225907.15698300596</v>
          </cell>
          <cell r="AM25">
            <v>225907.15698300596</v>
          </cell>
          <cell r="AN25">
            <v>225907.15698300596</v>
          </cell>
        </row>
        <row r="26">
          <cell r="E26">
            <v>40566.18675649762</v>
          </cell>
          <cell r="F26">
            <v>6831.4615384615381</v>
          </cell>
          <cell r="G26">
            <v>6831.4615384615381</v>
          </cell>
          <cell r="H26">
            <v>6831.4615384615381</v>
          </cell>
          <cell r="I26">
            <v>6831.4615384615381</v>
          </cell>
          <cell r="J26">
            <v>6831.4615384615381</v>
          </cell>
          <cell r="K26">
            <v>6831.4615384615381</v>
          </cell>
          <cell r="L26">
            <v>6831.4615384615381</v>
          </cell>
          <cell r="M26">
            <v>6831.4615384615381</v>
          </cell>
          <cell r="N26">
            <v>6831.4615384615381</v>
          </cell>
          <cell r="O26">
            <v>6831.4615384615381</v>
          </cell>
          <cell r="P26">
            <v>6831.4615384615381</v>
          </cell>
          <cell r="Q26">
            <v>6831.4615384615381</v>
          </cell>
          <cell r="R26">
            <v>6831.4615384615381</v>
          </cell>
          <cell r="S26">
            <v>6831.4615384615381</v>
          </cell>
          <cell r="T26">
            <v>6831.4615384615381</v>
          </cell>
          <cell r="U26">
            <v>6831.4615384615381</v>
          </cell>
          <cell r="V26">
            <v>6831.4615384615381</v>
          </cell>
          <cell r="W26">
            <v>6831.4615384615381</v>
          </cell>
          <cell r="X26">
            <v>6831.4615384615381</v>
          </cell>
          <cell r="Y26">
            <v>6831.4615384615381</v>
          </cell>
          <cell r="Z26">
            <v>6831.4615384615381</v>
          </cell>
          <cell r="AA26">
            <v>6831.4615384615381</v>
          </cell>
          <cell r="AB26">
            <v>6831.4615384615381</v>
          </cell>
          <cell r="AC26">
            <v>6831.4615384615381</v>
          </cell>
          <cell r="AD26">
            <v>8931.4615384615372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</row>
        <row r="27">
          <cell r="E27">
            <v>76.906729059193424</v>
          </cell>
          <cell r="F27">
            <v>167.05637529940293</v>
          </cell>
          <cell r="G27">
            <v>193.59242238907979</v>
          </cell>
          <cell r="H27">
            <v>220.22908532397176</v>
          </cell>
          <cell r="I27">
            <v>246.96674560582508</v>
          </cell>
          <cell r="J27">
            <v>273.80578618291383</v>
          </cell>
          <cell r="K27">
            <v>300.74659145552403</v>
          </cell>
          <cell r="L27">
            <v>327.78954728145953</v>
          </cell>
          <cell r="M27">
            <v>354.93504098156842</v>
          </cell>
          <cell r="N27">
            <v>382.1834613452902</v>
          </cell>
          <cell r="O27">
            <v>409.53519863622449</v>
          </cell>
          <cell r="P27">
            <v>436.99064459772029</v>
          </cell>
          <cell r="Q27">
            <v>464.55019245848655</v>
          </cell>
          <cell r="R27">
            <v>492.21423693822499</v>
          </cell>
          <cell r="S27">
            <v>519.98317425328241</v>
          </cell>
          <cell r="T27">
            <v>547.85740212232611</v>
          </cell>
          <cell r="U27">
            <v>575.83731977204013</v>
          </cell>
          <cell r="V27">
            <v>603.92332794284221</v>
          </cell>
          <cell r="W27">
            <v>632.11582889462568</v>
          </cell>
          <cell r="X27">
            <v>660.41522641251788</v>
          </cell>
          <cell r="Y27">
            <v>688.82192581266531</v>
          </cell>
          <cell r="Z27">
            <v>717.33633394803826</v>
          </cell>
          <cell r="AA27">
            <v>745.95885921425781</v>
          </cell>
          <cell r="AB27">
            <v>774.68991155544506</v>
          </cell>
          <cell r="AC27">
            <v>803.52990247009291</v>
          </cell>
          <cell r="AD27">
            <v>836.46049501695848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</row>
        <row r="28">
          <cell r="E28">
            <v>40643.093485556812</v>
          </cell>
          <cell r="F28">
            <v>47641.61139931775</v>
          </cell>
          <cell r="G28">
            <v>54666.665360168365</v>
          </cell>
          <cell r="H28">
            <v>61718.355983953865</v>
          </cell>
          <cell r="I28">
            <v>68796.78426802122</v>
          </cell>
          <cell r="J28">
            <v>75902.051592665666</v>
          </cell>
          <cell r="K28">
            <v>83034.259722582719</v>
          </cell>
          <cell r="L28">
            <v>90193.510808325722</v>
          </cell>
          <cell r="M28">
            <v>97379.907387768821</v>
          </cell>
          <cell r="N28">
            <v>104593.55238757566</v>
          </cell>
          <cell r="O28">
            <v>111834.54912467343</v>
          </cell>
          <cell r="P28">
            <v>119103.0013077327</v>
          </cell>
          <cell r="Q28">
            <v>126399.01303865272</v>
          </cell>
          <cell r="R28">
            <v>133722.6888140525</v>
          </cell>
          <cell r="S28">
            <v>141074.13352676731</v>
          </cell>
          <cell r="T28">
            <v>148453.45246735116</v>
          </cell>
          <cell r="U28">
            <v>155860.75132558477</v>
          </cell>
          <cell r="V28">
            <v>163296.13619198915</v>
          </cell>
          <cell r="W28">
            <v>170759.71355934534</v>
          </cell>
          <cell r="X28">
            <v>178251.5903242194</v>
          </cell>
          <cell r="Y28">
            <v>185771.8737884936</v>
          </cell>
          <cell r="Z28">
            <v>193320.67166090314</v>
          </cell>
          <cell r="AA28">
            <v>200898.09205857891</v>
          </cell>
          <cell r="AB28">
            <v>208504.24350859589</v>
          </cell>
          <cell r="AC28">
            <v>216139.23494952751</v>
          </cell>
          <cell r="AD28">
            <v>225907.15698300596</v>
          </cell>
          <cell r="AE28">
            <v>225907.15698300596</v>
          </cell>
          <cell r="AF28">
            <v>225907.15698300596</v>
          </cell>
          <cell r="AG28">
            <v>225907.15698300596</v>
          </cell>
          <cell r="AH28">
            <v>225907.15698300596</v>
          </cell>
          <cell r="AI28">
            <v>225907.15698300596</v>
          </cell>
          <cell r="AJ28">
            <v>225907.15698300596</v>
          </cell>
          <cell r="AK28">
            <v>225907.15698300596</v>
          </cell>
          <cell r="AL28">
            <v>225907.15698300596</v>
          </cell>
          <cell r="AM28">
            <v>225907.15698300596</v>
          </cell>
          <cell r="AN28">
            <v>225907.15698300596</v>
          </cell>
        </row>
        <row r="30">
          <cell r="E30">
            <v>109.86675579884775</v>
          </cell>
          <cell r="F30">
            <v>238.65196471343276</v>
          </cell>
          <cell r="G30">
            <v>276.56060341297115</v>
          </cell>
          <cell r="H30">
            <v>314.61297903424537</v>
          </cell>
          <cell r="I30">
            <v>352.80963657975013</v>
          </cell>
          <cell r="J30">
            <v>391.15112311844837</v>
          </cell>
          <cell r="K30">
            <v>429.63798779360582</v>
          </cell>
          <cell r="L30">
            <v>468.27078183065652</v>
          </cell>
          <cell r="M30">
            <v>507.05005854509778</v>
          </cell>
          <cell r="N30">
            <v>545.97637335041463</v>
          </cell>
          <cell r="O30">
            <v>585.05028376603502</v>
          </cell>
          <cell r="P30">
            <v>624.2723494253147</v>
          </cell>
          <cell r="Q30">
            <v>663.64313208355225</v>
          </cell>
          <cell r="R30">
            <v>703.16319562603576</v>
          </cell>
          <cell r="S30">
            <v>742.83310607611782</v>
          </cell>
          <cell r="T30">
            <v>782.65343160332304</v>
          </cell>
          <cell r="U30">
            <v>822.62474253148594</v>
          </cell>
          <cell r="V30">
            <v>862.74761134691755</v>
          </cell>
          <cell r="W30">
            <v>903.02261270660813</v>
          </cell>
          <cell r="X30">
            <v>943.45032344645415</v>
          </cell>
          <cell r="Y30">
            <v>984.03132258952201</v>
          </cell>
          <cell r="Z30">
            <v>1024.7661913543404</v>
          </cell>
          <cell r="AA30">
            <v>1065.6555131632256</v>
          </cell>
          <cell r="AB30">
            <v>1106.6998736506359</v>
          </cell>
          <cell r="AC30">
            <v>1147.8998606715613</v>
          </cell>
          <cell r="AD30">
            <v>1194.9435643099407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</row>
        <row r="31">
          <cell r="E31">
            <v>109.86675579884775</v>
          </cell>
          <cell r="F31">
            <v>348.51872051228054</v>
          </cell>
          <cell r="G31">
            <v>625.07932392525163</v>
          </cell>
          <cell r="H31">
            <v>939.69230295949706</v>
          </cell>
          <cell r="I31">
            <v>1292.5019395392471</v>
          </cell>
          <cell r="J31">
            <v>1683.6530626576955</v>
          </cell>
          <cell r="K31">
            <v>2113.2910504513011</v>
          </cell>
          <cell r="L31">
            <v>2581.5618322819578</v>
          </cell>
          <cell r="M31">
            <v>3088.6118908270555</v>
          </cell>
          <cell r="N31">
            <v>3634.5882641774701</v>
          </cell>
          <cell r="O31">
            <v>4219.6385479435048</v>
          </cell>
          <cell r="P31">
            <v>4843.9108973688199</v>
          </cell>
          <cell r="Q31">
            <v>5507.5540294523726</v>
          </cell>
          <cell r="R31">
            <v>6210.7172250784079</v>
          </cell>
          <cell r="S31">
            <v>6953.5503311545253</v>
          </cell>
          <cell r="T31">
            <v>7736.2037627578484</v>
          </cell>
          <cell r="U31">
            <v>8558.8285052893334</v>
          </cell>
          <cell r="V31">
            <v>9421.5761166362518</v>
          </cell>
          <cell r="W31">
            <v>10324.598729342861</v>
          </cell>
          <cell r="X31">
            <v>11268.049052789314</v>
          </cell>
          <cell r="Y31">
            <v>12252.080375378837</v>
          </cell>
          <cell r="Z31">
            <v>13276.846566733177</v>
          </cell>
          <cell r="AA31">
            <v>14342.502079896401</v>
          </cell>
          <cell r="AB31">
            <v>15449.201953547037</v>
          </cell>
          <cell r="AC31">
            <v>16597.1018142186</v>
          </cell>
          <cell r="AD31">
            <v>17792.045378528543</v>
          </cell>
          <cell r="AE31">
            <v>17792.045378528543</v>
          </cell>
          <cell r="AF31">
            <v>17792.045378528543</v>
          </cell>
          <cell r="AG31">
            <v>17792.045378528543</v>
          </cell>
          <cell r="AH31">
            <v>17792.045378528543</v>
          </cell>
          <cell r="AI31">
            <v>17792.045378528543</v>
          </cell>
          <cell r="AJ31">
            <v>17792.045378528543</v>
          </cell>
          <cell r="AK31">
            <v>17792.045378528543</v>
          </cell>
          <cell r="AL31">
            <v>17792.045378528543</v>
          </cell>
          <cell r="AM31">
            <v>17792.045378528543</v>
          </cell>
          <cell r="AN31">
            <v>17792.045378528543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</row>
        <row r="35">
          <cell r="E35">
            <v>0</v>
          </cell>
          <cell r="F35">
            <v>17418.46863666721</v>
          </cell>
          <cell r="G35">
            <v>20417.833456850465</v>
          </cell>
          <cell r="H35">
            <v>23428.57086864359</v>
          </cell>
          <cell r="I35">
            <v>26450.723993123087</v>
          </cell>
          <cell r="J35">
            <v>29484.336114866252</v>
          </cell>
          <cell r="K35">
            <v>32529.450682571012</v>
          </cell>
          <cell r="L35">
            <v>35586.111309678323</v>
          </cell>
          <cell r="M35">
            <v>38654.361774996753</v>
          </cell>
          <cell r="N35">
            <v>41734.246023329513</v>
          </cell>
          <cell r="O35">
            <v>44825.808166103874</v>
          </cell>
          <cell r="P35">
            <v>47929.092482002918</v>
          </cell>
          <cell r="Q35">
            <v>51044.143417599742</v>
          </cell>
          <cell r="R35">
            <v>54171.005587994048</v>
          </cell>
          <cell r="S35">
            <v>57309.723777451087</v>
          </cell>
          <cell r="T35">
            <v>60460.342940043163</v>
          </cell>
          <cell r="U35">
            <v>63622.908200293401</v>
          </cell>
          <cell r="V35">
            <v>66797.464853822079</v>
          </cell>
          <cell r="W35">
            <v>69984.058367995371</v>
          </cell>
          <cell r="X35">
            <v>73182.7343825766</v>
          </cell>
          <cell r="Y35">
            <v>76393.538710379769</v>
          </cell>
          <cell r="Z35">
            <v>79616.517337925849</v>
          </cell>
          <cell r="AA35">
            <v>82851.716426101368</v>
          </cell>
          <cell r="AB35">
            <v>86099.182310819568</v>
          </cell>
          <cell r="AC35">
            <v>89358.961503683968</v>
          </cell>
          <cell r="AD35">
            <v>92631.100692654669</v>
          </cell>
          <cell r="AE35">
            <v>96817.352992716857</v>
          </cell>
          <cell r="AF35">
            <v>96817.352992716857</v>
          </cell>
          <cell r="AG35">
            <v>96817.352992716857</v>
          </cell>
          <cell r="AH35">
            <v>96817.352992716857</v>
          </cell>
          <cell r="AI35">
            <v>96817.352992716857</v>
          </cell>
          <cell r="AJ35">
            <v>96817.352992716857</v>
          </cell>
          <cell r="AK35">
            <v>96817.352992716857</v>
          </cell>
          <cell r="AL35">
            <v>96817.352992716857</v>
          </cell>
          <cell r="AM35">
            <v>96817.352992716857</v>
          </cell>
          <cell r="AN35">
            <v>96817.352992716857</v>
          </cell>
        </row>
        <row r="36">
          <cell r="E36">
            <v>17385.50860992755</v>
          </cell>
          <cell r="F36">
            <v>2927.7692307692314</v>
          </cell>
          <cell r="G36">
            <v>2927.7692307692314</v>
          </cell>
          <cell r="H36">
            <v>2927.7692307692314</v>
          </cell>
          <cell r="I36">
            <v>2927.7692307692314</v>
          </cell>
          <cell r="J36">
            <v>2927.7692307692314</v>
          </cell>
          <cell r="K36">
            <v>2927.7692307692314</v>
          </cell>
          <cell r="L36">
            <v>2927.7692307692314</v>
          </cell>
          <cell r="M36">
            <v>2927.7692307692314</v>
          </cell>
          <cell r="N36">
            <v>2927.7692307692314</v>
          </cell>
          <cell r="O36">
            <v>2927.7692307692314</v>
          </cell>
          <cell r="P36">
            <v>2927.7692307692314</v>
          </cell>
          <cell r="Q36">
            <v>2927.7692307692314</v>
          </cell>
          <cell r="R36">
            <v>2927.7692307692314</v>
          </cell>
          <cell r="S36">
            <v>2927.7692307692314</v>
          </cell>
          <cell r="T36">
            <v>2927.7692307692314</v>
          </cell>
          <cell r="U36">
            <v>2927.7692307692314</v>
          </cell>
          <cell r="V36">
            <v>2927.7692307692314</v>
          </cell>
          <cell r="W36">
            <v>2927.7692307692314</v>
          </cell>
          <cell r="X36">
            <v>2927.7692307692314</v>
          </cell>
          <cell r="Y36">
            <v>2927.7692307692314</v>
          </cell>
          <cell r="Z36">
            <v>2927.7692307692314</v>
          </cell>
          <cell r="AA36">
            <v>2927.7692307692314</v>
          </cell>
          <cell r="AB36">
            <v>2927.7692307692314</v>
          </cell>
          <cell r="AC36">
            <v>2927.7692307692314</v>
          </cell>
          <cell r="AD36">
            <v>3827.7692307692323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</row>
        <row r="37">
          <cell r="E37">
            <v>32.960026739654325</v>
          </cell>
          <cell r="F37">
            <v>71.595589414029831</v>
          </cell>
          <cell r="G37">
            <v>82.968181023891361</v>
          </cell>
          <cell r="H37">
            <v>94.383893710273611</v>
          </cell>
          <cell r="I37">
            <v>105.84289097392505</v>
          </cell>
          <cell r="J37">
            <v>117.34533693553453</v>
          </cell>
          <cell r="K37">
            <v>128.89139633808179</v>
          </cell>
          <cell r="L37">
            <v>140.48123454919698</v>
          </cell>
          <cell r="M37">
            <v>152.11501756352936</v>
          </cell>
          <cell r="N37">
            <v>163.79291200512444</v>
          </cell>
          <cell r="O37">
            <v>175.51508512981053</v>
          </cell>
          <cell r="P37">
            <v>187.28170482759441</v>
          </cell>
          <cell r="Q37">
            <v>199.0929396250657</v>
          </cell>
          <cell r="R37">
            <v>210.94895868781077</v>
          </cell>
          <cell r="S37">
            <v>222.8499318228354</v>
          </cell>
          <cell r="T37">
            <v>234.79602948099694</v>
          </cell>
          <cell r="U37">
            <v>246.7874227594458</v>
          </cell>
          <cell r="V37">
            <v>258.82428340407535</v>
          </cell>
          <cell r="W37">
            <v>270.90678381198245</v>
          </cell>
          <cell r="X37">
            <v>283.03509703393627</v>
          </cell>
          <cell r="Y37">
            <v>295.20939677685669</v>
          </cell>
          <cell r="Z37">
            <v>307.42985740630218</v>
          </cell>
          <cell r="AA37">
            <v>319.69665394896776</v>
          </cell>
          <cell r="AB37">
            <v>332.00996209519087</v>
          </cell>
          <cell r="AC37">
            <v>344.36995820146842</v>
          </cell>
          <cell r="AD37">
            <v>358.48306929298224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</row>
        <row r="38">
          <cell r="E38">
            <v>17418.468636667203</v>
          </cell>
          <cell r="F38">
            <v>20417.833456850458</v>
          </cell>
          <cell r="G38">
            <v>23428.570868643583</v>
          </cell>
          <cell r="H38">
            <v>26450.723993123087</v>
          </cell>
          <cell r="I38">
            <v>29484.336114866252</v>
          </cell>
          <cell r="J38">
            <v>32529.450682571012</v>
          </cell>
          <cell r="K38">
            <v>35586.111309678337</v>
          </cell>
          <cell r="L38">
            <v>38654.361774996753</v>
          </cell>
          <cell r="M38">
            <v>41734.246023329528</v>
          </cell>
          <cell r="N38">
            <v>44825.808166103889</v>
          </cell>
          <cell r="O38">
            <v>47929.092482002932</v>
          </cell>
          <cell r="P38">
            <v>51044.143417599742</v>
          </cell>
          <cell r="Q38">
            <v>54171.005587994063</v>
          </cell>
          <cell r="R38">
            <v>57309.723777451087</v>
          </cell>
          <cell r="S38">
            <v>60460.342940043163</v>
          </cell>
          <cell r="T38">
            <v>63622.90820029343</v>
          </cell>
          <cell r="U38">
            <v>66797.464853822079</v>
          </cell>
          <cell r="V38">
            <v>69984.0583679954</v>
          </cell>
          <cell r="W38">
            <v>73182.7343825766</v>
          </cell>
          <cell r="X38">
            <v>76393.538710379769</v>
          </cell>
          <cell r="Y38">
            <v>79616.517337925819</v>
          </cell>
          <cell r="Z38">
            <v>82851.716426101339</v>
          </cell>
          <cell r="AA38">
            <v>86099.182310819568</v>
          </cell>
          <cell r="AB38">
            <v>89358.961503683968</v>
          </cell>
          <cell r="AC38">
            <v>92631.10069265464</v>
          </cell>
          <cell r="AD38">
            <v>96817.352992716857</v>
          </cell>
          <cell r="AE38">
            <v>96817.352992716857</v>
          </cell>
          <cell r="AF38">
            <v>96817.352992716857</v>
          </cell>
          <cell r="AG38">
            <v>96817.352992716857</v>
          </cell>
          <cell r="AH38">
            <v>96817.352992716857</v>
          </cell>
          <cell r="AI38">
            <v>96817.352992716857</v>
          </cell>
          <cell r="AJ38">
            <v>96817.352992716857</v>
          </cell>
          <cell r="AK38">
            <v>96817.352992716857</v>
          </cell>
          <cell r="AL38">
            <v>96817.352992716857</v>
          </cell>
          <cell r="AM38">
            <v>96817.352992716857</v>
          </cell>
          <cell r="AN38">
            <v>96817.352992716857</v>
          </cell>
        </row>
      </sheetData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-forma for Electricity"/>
      <sheetName val="1997_Est1"/>
      <sheetName val="1997_Est2"/>
      <sheetName val="CER"/>
    </sheetNames>
    <sheetDataSet>
      <sheetData sheetId="0"/>
      <sheetData sheetId="1"/>
      <sheetData sheetId="2"/>
      <sheetData sheetId="3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SID12-96"/>
      <sheetName val="BPLAN MES"/>
      <sheetName val="Fluxo de Caixa Apresentaçã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ODE D'EMPLOI"/>
      <sheetName val="TITRE"/>
      <sheetName val="SCENARIOS"/>
      <sheetName val="HYPOTHESES"/>
      <sheetName val="RENTABILITE EURO"/>
      <sheetName val="SYNTHESE"/>
      <sheetName val="INVEST"/>
      <sheetName val="COMPTE D'EXPLOITATION"/>
      <sheetName val="ANALYSE"/>
      <sheetName val="RES"/>
      <sheetName val="RES EURO"/>
      <sheetName val="TVA"/>
      <sheetName val="BAL"/>
      <sheetName val="BAL EURO"/>
      <sheetName val="CASH"/>
      <sheetName val="CASH EURO"/>
      <sheetName val="SENSIBILITES"/>
      <sheetName val="CMPC"/>
      <sheetName val="O&amp;M &amp; Admi"/>
      <sheetName val="Intérêts Intércalaires"/>
      <sheetName val="Marge P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 t="str">
            <v>F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Multiples"/>
      <sheetName val="Market Multiple1"/>
      <sheetName val="Market Multiple2"/>
      <sheetName val="Trading Levels1"/>
      <sheetName val="Financial Data1"/>
      <sheetName val="Financial Data2"/>
    </sheetNames>
    <sheetDataSet>
      <sheetData sheetId="0" refreshError="1"/>
      <sheetData sheetId="1" refreshError="1">
        <row r="68">
          <cell r="F68">
            <v>50.3125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CLECs"/>
      <sheetName val="Multiples"/>
      <sheetName val="Market Multiple1"/>
      <sheetName val="Market Multiple2"/>
      <sheetName val="Trading Levels1"/>
      <sheetName val="Trading Levels2"/>
      <sheetName val="Financial Data1"/>
      <sheetName val="Financial Data2"/>
    </sheetNames>
    <sheetDataSet>
      <sheetData sheetId="0"/>
      <sheetData sheetId="1">
        <row r="390">
          <cell r="AA390">
            <v>40.125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Exchange Rates"/>
      <sheetName val="Factset IBES Estimates"/>
      <sheetName val="Status Page"/>
      <sheetName val="LFY-LTM Summary"/>
      <sheetName val="Anglo "/>
      <sheetName val="BHP"/>
      <sheetName val="Billiton"/>
      <sheetName val="CVRD"/>
      <sheetName val="Falconbridge"/>
      <sheetName val="Inco"/>
      <sheetName val="Rio Tinto"/>
      <sheetName val="WMC"/>
      <sheetName val="Xstrata"/>
      <sheetName val="Trading Multiples"/>
      <sheetName val="Credit Multiples"/>
      <sheetName val="Other Multiples"/>
      <sheetName val="__FDSCACHE__"/>
      <sheetName val="Liquidity Multiples"/>
      <sheetName val="WACC Calc.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"/>
      <sheetName val="Stats"/>
      <sheetName val="NPVsens"/>
      <sheetName val="Chart info"/>
      <sheetName val="QPR"/>
      <sheetName val="TOC"/>
      <sheetName val="Assum"/>
      <sheetName val="Ass_Sales"/>
      <sheetName val="Gas_Purch"/>
      <sheetName val="Tariff"/>
      <sheetName val="Curves"/>
      <sheetName val="Valuation"/>
      <sheetName val="Accounting Report"/>
      <sheetName val="US_GAAP_BS (US$)"/>
      <sheetName val="GasPart_BS_(R$)"/>
      <sheetName val="TC_Test"/>
      <sheetName val="Bahiagas_CF"/>
      <sheetName val="Bahiagas_BS"/>
      <sheetName val="Copergas_CF"/>
      <sheetName val="Copergas_BS"/>
      <sheetName val="Algas_CF"/>
      <sheetName val="Algas_BS"/>
      <sheetName val="Emsergas_CF"/>
      <sheetName val="Emsergas_BS"/>
      <sheetName val="PBGas_CF"/>
      <sheetName val="PBGas_BS"/>
      <sheetName val="Compagas_CF"/>
      <sheetName val="Compagas_BS"/>
      <sheetName val="SCGas_CF"/>
      <sheetName val="SCGas_BS"/>
      <sheetName val="CapMgtSumry"/>
      <sheetName val="REF1"/>
      <sheetName val="REF2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>
        <row r="20">
          <cell r="B20">
            <v>0.41499999999999998</v>
          </cell>
        </row>
        <row r="21">
          <cell r="B21">
            <v>0.41499999999999998</v>
          </cell>
        </row>
        <row r="22">
          <cell r="B22">
            <v>0.41499999999999998</v>
          </cell>
        </row>
        <row r="23">
          <cell r="B23">
            <v>0.41499999999999998</v>
          </cell>
        </row>
        <row r="24">
          <cell r="B24">
            <v>0.41499999999999998</v>
          </cell>
        </row>
        <row r="25">
          <cell r="B25">
            <v>0.24254999999999999</v>
          </cell>
        </row>
        <row r="26">
          <cell r="B26">
            <v>0.41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__FDSCACHE__"/>
      <sheetName val="COMPCO (2)"/>
      <sheetName val="1998E"/>
      <sheetName val="1999E"/>
      <sheetName val="LTM"/>
      <sheetName val="Proforma"/>
      <sheetName val="CPN"/>
      <sheetName val="PPL"/>
      <sheetName val="AEE"/>
      <sheetName val="CIN"/>
      <sheetName val="NI"/>
      <sheetName val="LGE"/>
      <sheetName val="PPW"/>
      <sheetName val="CIV"/>
      <sheetName val="WE"/>
      <sheetName val="NA"/>
      <sheetName val="WE$"/>
    </sheetNames>
    <sheetDataSet>
      <sheetData sheetId="0" refreshError="1">
        <row r="9">
          <cell r="F9">
            <v>50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- Sup &quot;A&quot;"/>
      <sheetName val="DADOS _ Sup _A_"/>
    </sheetNames>
    <sheetDataSet>
      <sheetData sheetId="0" refreshError="1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NK"/>
      <sheetName val="CONTROL"/>
      <sheetName val="BUS UNIT"/>
      <sheetName val="STATUS"/>
      <sheetName val="BASE"/>
      <sheetName val="BEST"/>
      <sheetName val="WORST"/>
      <sheetName val="PRICE"/>
      <sheetName val="COPPER AMV"/>
      <sheetName val="SPCC AMV"/>
      <sheetName val="LEAD AMV"/>
      <sheetName val="SPEC CHEM AMV"/>
      <sheetName val="AGGREGATES AMV"/>
      <sheetName val="OTHER AMV"/>
      <sheetName val="VALUATION"/>
      <sheetName val="RECONCILIATION"/>
      <sheetName val="SUMMARY"/>
      <sheetName val="SEGMENT SUM"/>
      <sheetName val="BUSINESS"/>
      <sheetName val="SEGMENT LINK"/>
      <sheetName val="CONSOLIDATED"/>
      <sheetName val="1"/>
      <sheetName val="COPPER"/>
      <sheetName val="SPCC"/>
      <sheetName val="LEAD, ZINC &amp; OTHER"/>
      <sheetName val="SPECIALTY CHEM"/>
      <sheetName val="AGGREGATES"/>
      <sheetName val="OTHER"/>
      <sheetName val="2"/>
      <sheetName val="CU1"/>
      <sheetName val="MISSION"/>
      <sheetName val="MONTANA"/>
      <sheetName val="SILVER BELL"/>
      <sheetName val="MINTO"/>
      <sheetName val="RAY"/>
      <sheetName val="EL PASO"/>
      <sheetName val="AMARILLO"/>
      <sheetName val="CU COM"/>
      <sheetName val="CU OTHER"/>
      <sheetName val="CU2"/>
      <sheetName val="LZ1"/>
      <sheetName val="PB"/>
      <sheetName val="TENNESSEE"/>
      <sheetName val="LEADVILLE"/>
      <sheetName val="SILVER"/>
      <sheetName val="LZ2"/>
      <sheetName val="O1"/>
      <sheetName val="GLOBE"/>
      <sheetName val="ENCYCLE"/>
      <sheetName val="HYDROMETRICS"/>
      <sheetName val="EXPLORATION"/>
      <sheetName val="G&amp;A"/>
      <sheetName val="MI&amp;E"/>
      <sheetName val="O2"/>
      <sheetName val="SPCC BEST"/>
      <sheetName val="SPCC BASE"/>
      <sheetName val="SPCC WORST"/>
      <sheetName val="SPCC (2)"/>
      <sheetName val="Sheet2"/>
      <sheetName val="Sheet3"/>
      <sheetName val="Sheet4"/>
      <sheetName val="Sheet5"/>
    </sheetNames>
    <sheetDataSet>
      <sheetData sheetId="0"/>
      <sheetData sheetId="1">
        <row r="4">
          <cell r="D4" t="str">
            <v>PROJECT FAIRWAY: Base Case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Pressupostos"/>
      <sheetName val="Cash Flow Total"/>
      <sheetName val="Parque Subterrâneo"/>
      <sheetName val="Zona Parcómetros"/>
      <sheetName val="Custos Operacionais"/>
      <sheetName val="Tarifas e TPM"/>
      <sheetName val="Investimento e Amortizações"/>
      <sheetName val="Análise Sensibilidade"/>
    </sheetNames>
    <sheetDataSet>
      <sheetData sheetId="0" refreshError="1">
        <row r="9">
          <cell r="B9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ral"/>
      <sheetName val="Resumo"/>
      <sheetName val="Pressupostos"/>
      <sheetName val="Cash Flow Total"/>
      <sheetName val="Parque Subterrâneo"/>
      <sheetName val="Zona Parcómetros"/>
      <sheetName val="Custos Operacionais"/>
      <sheetName val="Tarifas e TPM"/>
      <sheetName val="Investimento e Amortizações"/>
      <sheetName val="Análise Sensibilidade"/>
    </sheetNames>
    <sheetDataSet>
      <sheetData sheetId="0">
        <row r="9">
          <cell r="B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_financials"/>
      <sheetName val="Summary_financials"/>
      <sheetName val="Despesas operacionais"/>
      <sheetName val="Anual_p"/>
      <sheetName val="Premissas"/>
      <sheetName val="Anual_p_US$"/>
      <sheetName val="Financiamentos"/>
      <sheetName val="TargetP"/>
      <sheetName val="Acionária"/>
      <sheetName val="Máscara 2"/>
      <sheetName val="Máscara 1"/>
      <sheetName val="Summary_Operations"/>
      <sheetName val="WACC"/>
      <sheetName val="Base"/>
      <sheetName val="Forecasts_VDF"/>
      <sheetName val="Data"/>
      <sheetName val="RELATA antigo"/>
      <sheetName val="market"/>
      <sheetName val="DADOS FORNECEDORES"/>
      <sheetName val=""/>
    </sheetNames>
    <sheetDataSet>
      <sheetData sheetId="0"/>
      <sheetData sheetId="1"/>
      <sheetData sheetId="2"/>
      <sheetData sheetId="3"/>
      <sheetData sheetId="4" refreshError="1">
        <row r="161">
          <cell r="Z161">
            <v>-1255.8879413952952</v>
          </cell>
        </row>
        <row r="166">
          <cell r="Z166">
            <v>-2.0120103106201701E-2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A"/>
      <sheetName val="TXI"/>
      <sheetName val="LCE"/>
      <sheetName val="CXP"/>
      <sheetName val="SDW"/>
      <sheetName val="GCHI"/>
      <sheetName val="LAF"/>
      <sheetName val="FRK"/>
      <sheetName val="MLM"/>
      <sheetName val="Han"/>
      <sheetName val="Han$"/>
      <sheetName val="VMC"/>
      <sheetName val="__FDSCACHE__"/>
      <sheetName val="Compco"/>
      <sheetName val="CZM"/>
      <sheetName val="LCE ISD"/>
      <sheetName val="LCE Memo"/>
      <sheetName val="NONE"/>
      <sheetName val="Instructions"/>
      <sheetName val="Footnotes"/>
      <sheetName val="LTM Results"/>
      <sheetName val="FY1 Results"/>
      <sheetName val="FY2 Results"/>
      <sheetName val="Output"/>
      <sheetName val="WACC"/>
      <sheetName val="MACROS &amp; F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8">
          <cell r="B18" t="str">
            <v>1999E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Share Prices"/>
      <sheetName val="Alcan"/>
      <sheetName val="Alcoa"/>
      <sheetName val="Anglo "/>
      <sheetName val="Antofagasta"/>
      <sheetName val="Asarco"/>
      <sheetName val="Asturiana"/>
      <sheetName val="Aur"/>
      <sheetName val="BHP"/>
      <sheetName val="Billiton"/>
      <sheetName val="Boliden"/>
      <sheetName val="Cameco"/>
      <sheetName val="Coeur"/>
      <sheetName val="Cominco"/>
      <sheetName val="CVRD"/>
      <sheetName val="Cyprus"/>
      <sheetName val="Falconbridge"/>
      <sheetName val="Freeport"/>
      <sheetName val="Grupo Mexico"/>
      <sheetName val="Inco"/>
      <sheetName val="Inmet"/>
      <sheetName val="Lonmin"/>
      <sheetName val="MIM"/>
      <sheetName val="Noranda"/>
      <sheetName val="Minorco"/>
      <sheetName val="North"/>
      <sheetName val="Pasminco"/>
      <sheetName val="Peñoles"/>
      <sheetName val="Phelps Dodge"/>
      <sheetName val="Rio Algom"/>
      <sheetName val="Rio Tinto"/>
      <sheetName val="Savage"/>
      <sheetName val="SPCC"/>
      <sheetName val="Südelektra"/>
      <sheetName val="Union Minière"/>
      <sheetName val="WMC"/>
      <sheetName val="Trading Stats"/>
      <sheetName val="Credit Stats"/>
      <sheetName val="Other Stats"/>
    </sheetNames>
    <sheetDataSet>
      <sheetData sheetId="0"/>
      <sheetData sheetId="1">
        <row r="57">
          <cell r="D57">
            <v>0.55201529999999999</v>
          </cell>
        </row>
        <row r="187">
          <cell r="C187">
            <v>2.6398458330033524E-2</v>
          </cell>
        </row>
        <row r="195">
          <cell r="C195">
            <v>2.4942009827151869E-2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KEY ISSUES"/>
      <sheetName val="KPM EXAMPLE "/>
      <sheetName val="VARIANCE"/>
      <sheetName val="variance2000"/>
      <sheetName val="WORKING K."/>
      <sheetName val="BUSINESS EBIT"/>
      <sheetName val="EARNINGSTOT"/>
      <sheetName val="PULP"/>
      <sheetName val="MAINT.REPAIRS"/>
      <sheetName val="SA"/>
      <sheetName val="SAFETY"/>
      <sheetName val="effic"/>
      <sheetName val="US Adjustments"/>
      <sheetName val="HEADCOUNT"/>
      <sheetName val="Pricing"/>
      <sheetName val="Planned shutdow"/>
      <sheetName val="macros"/>
    </sheetNames>
    <sheetDataSet>
      <sheetData sheetId="0" refreshError="1">
        <row r="2">
          <cell r="A2" t="str">
            <v>EUROPEAN PAPERS</v>
          </cell>
        </row>
        <row r="5">
          <cell r="A5" t="str">
            <v>2001 PERFORMANCE TARGET</v>
          </cell>
        </row>
        <row r="8">
          <cell r="A8" t="str">
            <v>LOCATION NAME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SS"/>
      <sheetName val="ASS2"/>
      <sheetName val="CF"/>
      <sheetName val="RETURNS"/>
      <sheetName val="EINC"/>
      <sheetName val="PRI"/>
      <sheetName val="DRAWDOWN"/>
      <sheetName val="IDC_FEES"/>
      <sheetName val="FIN"/>
      <sheetName val="TAXES"/>
      <sheetName val="DEPR"/>
      <sheetName val="TCASH"/>
      <sheetName val="BS_IS"/>
      <sheetName val="SENS"/>
      <sheetName val="CHGLOG"/>
      <sheetName val="REF1"/>
      <sheetName val="REF2"/>
      <sheetName val="REF3"/>
      <sheetName val="REF4"/>
      <sheetName val="Converge_Model"/>
    </sheetNames>
    <sheetDataSet>
      <sheetData sheetId="0"/>
      <sheetData sheetId="1" refreshError="1">
        <row r="12">
          <cell r="I12">
            <v>0.25</v>
          </cell>
        </row>
        <row r="18">
          <cell r="E18">
            <v>30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xo de caixa"/>
      <sheetName val="Bens Uso"/>
      <sheetName val="Dif criterios amort s-nl"/>
      <sheetName val="Plan3"/>
      <sheetName val="#REF"/>
      <sheetName val="Eco-Fin"/>
      <sheetName val="CONSSID12-96"/>
      <sheetName val="Eco_Fin"/>
      <sheetName val="CONSSID12_96"/>
      <sheetName val="Recei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put"/>
    </sheetNames>
    <sheetDataSet>
      <sheetData sheetId="0" refreshError="1">
        <row r="7">
          <cell r="D7">
            <v>33968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tructure"/>
      <sheetName val="Share Price Data"/>
      <sheetName val="Share Price Graph"/>
      <sheetName val="Exchange Ratio"/>
      <sheetName val="Sheet3"/>
      <sheetName val="Income"/>
      <sheetName val="Histogram Graph"/>
      <sheetName val="Histogram"/>
      <sheetName val="Geographic"/>
      <sheetName val="Contribution"/>
      <sheetName val="Pricing Matrix"/>
    </sheetNames>
    <sheetDataSet>
      <sheetData sheetId="0" refreshError="1">
        <row r="41">
          <cell r="G41">
            <v>0.65913619999999995</v>
          </cell>
          <cell r="J41">
            <v>0.67317401548300237</v>
          </cell>
          <cell r="K41">
            <v>0.67934782608695654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Premissas"/>
      <sheetName val="Premissas"/>
      <sheetName val="Projeções em R$"/>
      <sheetName val="Fin 1"/>
      <sheetName val="Fin 2"/>
      <sheetName val="Depreciação"/>
      <sheetName val="Checagem"/>
      <sheetName val="Pressupostos"/>
      <sheetName val="Investimento e Amortizações"/>
      <sheetName val="Custos Operacionais"/>
      <sheetName val="Parque Subterrâneo"/>
      <sheetName val="Zona Parcómetros"/>
      <sheetName val="Tarifas e TPM"/>
      <sheetName val="Análise Sensibilidade"/>
      <sheetName val="Gráficos"/>
      <sheetName val="Cenário_eficiência"/>
    </sheetNames>
    <sheetDataSet>
      <sheetData sheetId="0">
        <row r="35">
          <cell r="F35">
            <v>0.04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ns"/>
      <sheetName val="Sheet1"/>
      <sheetName val="Sheet2"/>
      <sheetName val="Sheet3"/>
      <sheetName val="Sheet4"/>
      <sheetName val="Sheet5"/>
    </sheetNames>
    <sheetDataSet>
      <sheetData sheetId="0">
        <row r="1">
          <cell r="A1" t="str">
            <v>PROJECT X</v>
          </cell>
          <cell r="K1" t="str">
            <v>Stock Purchase</v>
          </cell>
          <cell r="M1">
            <v>6</v>
          </cell>
        </row>
        <row r="2">
          <cell r="A2" t="str">
            <v>EPS Sensitivity to Purchase Price</v>
          </cell>
          <cell r="J2" t="str">
            <v xml:space="preserve">     Cash</v>
          </cell>
          <cell r="K2">
            <v>1</v>
          </cell>
          <cell r="L2" t="str">
            <v xml:space="preserve">     Stock</v>
          </cell>
          <cell r="M2">
            <v>0</v>
          </cell>
        </row>
        <row r="3">
          <cell r="A3" t="str">
            <v>(dollars in millions, except per share data)</v>
          </cell>
        </row>
        <row r="5">
          <cell r="A5" t="str">
            <v>Sensitivity to Offer Value (a)</v>
          </cell>
          <cell r="H5" t="str">
            <v>Sensitivity to ACQUIROR Stock Price (b)</v>
          </cell>
        </row>
        <row r="7">
          <cell r="A7" t="str">
            <v>Offer</v>
          </cell>
          <cell r="B7" t="str">
            <v>EPS Accretion / (Dilution) - $</v>
          </cell>
          <cell r="H7" t="str">
            <v>Share</v>
          </cell>
          <cell r="I7" t="str">
            <v>EPS Accretion / (Dilution) - $</v>
          </cell>
        </row>
        <row r="8">
          <cell r="A8" t="str">
            <v>Price</v>
          </cell>
          <cell r="B8">
            <v>1995</v>
          </cell>
          <cell r="C8">
            <v>1996</v>
          </cell>
          <cell r="D8">
            <v>1997</v>
          </cell>
          <cell r="E8">
            <v>1998</v>
          </cell>
          <cell r="F8">
            <v>1999</v>
          </cell>
          <cell r="H8" t="str">
            <v>Price</v>
          </cell>
          <cell r="I8">
            <v>1995</v>
          </cell>
          <cell r="J8">
            <v>1996</v>
          </cell>
          <cell r="K8">
            <v>1997</v>
          </cell>
          <cell r="L8">
            <v>1998</v>
          </cell>
          <cell r="M8">
            <v>1999</v>
          </cell>
        </row>
        <row r="9">
          <cell r="B9">
            <v>0.21480133242952415</v>
          </cell>
          <cell r="C9">
            <v>0.34666624152627135</v>
          </cell>
          <cell r="D9">
            <v>0.42749343491021063</v>
          </cell>
          <cell r="E9">
            <v>0.5216102447343669</v>
          </cell>
          <cell r="F9">
            <v>0.63208716718531965</v>
          </cell>
          <cell r="I9">
            <v>0.21480133242952415</v>
          </cell>
          <cell r="J9">
            <v>0.34666624152627135</v>
          </cell>
          <cell r="K9">
            <v>0.42749343491021063</v>
          </cell>
          <cell r="L9">
            <v>0.5216102447343669</v>
          </cell>
          <cell r="M9">
            <v>0.63208716718531965</v>
          </cell>
        </row>
        <row r="10">
          <cell r="A10">
            <v>30</v>
          </cell>
          <cell r="B10">
            <v>0.21480133245271804</v>
          </cell>
          <cell r="C10">
            <v>0.346666241597124</v>
          </cell>
          <cell r="D10">
            <v>0.4274934350900419</v>
          </cell>
          <cell r="E10">
            <v>0.52161024519119259</v>
          </cell>
          <cell r="F10">
            <v>0.63208716832110889</v>
          </cell>
          <cell r="H10">
            <v>26.75</v>
          </cell>
          <cell r="I10">
            <v>0.21480133245244004</v>
          </cell>
          <cell r="J10">
            <v>0.34666624159628112</v>
          </cell>
          <cell r="K10">
            <v>0.42749343508795645</v>
          </cell>
          <cell r="L10">
            <v>0.52161024518617483</v>
          </cell>
          <cell r="M10">
            <v>0.6320871683097562</v>
          </cell>
          <cell r="O10">
            <v>30</v>
          </cell>
        </row>
        <row r="11">
          <cell r="A11">
            <v>32</v>
          </cell>
          <cell r="B11">
            <v>0.19386123806070188</v>
          </cell>
          <cell r="C11">
            <v>0.3251435259550064</v>
          </cell>
          <cell r="D11">
            <v>0.40536172942866999</v>
          </cell>
          <cell r="E11">
            <v>0.49884272515477468</v>
          </cell>
          <cell r="F11">
            <v>0.60865550804487834</v>
          </cell>
          <cell r="H11">
            <v>28.75</v>
          </cell>
          <cell r="I11">
            <v>0.21480133245271094</v>
          </cell>
          <cell r="J11">
            <v>0.34666624159709292</v>
          </cell>
          <cell r="K11">
            <v>0.42749343508994775</v>
          </cell>
          <cell r="L11">
            <v>0.52161024519094346</v>
          </cell>
          <cell r="M11">
            <v>0.63208716832050449</v>
          </cell>
        </row>
        <row r="12">
          <cell r="A12">
            <v>34</v>
          </cell>
          <cell r="B12">
            <v>0.17292114381675328</v>
          </cell>
          <cell r="C12">
            <v>0.30362081111439965</v>
          </cell>
          <cell r="D12">
            <v>0.38323002565052944</v>
          </cell>
          <cell r="E12">
            <v>0.47607520915283796</v>
          </cell>
          <cell r="F12">
            <v>0.58522385590978176</v>
          </cell>
          <cell r="H12">
            <v>30.75</v>
          </cell>
          <cell r="I12">
            <v>0.21480133245271715</v>
          </cell>
          <cell r="J12">
            <v>0.34666624159712223</v>
          </cell>
          <cell r="K12">
            <v>0.4274934350900379</v>
          </cell>
          <cell r="L12">
            <v>0.52161024519118016</v>
          </cell>
          <cell r="M12">
            <v>0.63208716832107781</v>
          </cell>
        </row>
        <row r="13">
          <cell r="A13">
            <v>36</v>
          </cell>
          <cell r="B13">
            <v>0.15198104926792411</v>
          </cell>
          <cell r="C13">
            <v>0.28209809518173534</v>
          </cell>
          <cell r="D13">
            <v>0.36109831926781855</v>
          </cell>
          <cell r="E13">
            <v>0.45330768727906934</v>
          </cell>
          <cell r="F13">
            <v>0.56179219121174606</v>
          </cell>
          <cell r="H13">
            <v>32.75</v>
          </cell>
          <cell r="I13">
            <v>0.21480133245271804</v>
          </cell>
          <cell r="J13">
            <v>0.346666241597124</v>
          </cell>
          <cell r="K13">
            <v>0.4274934350900419</v>
          </cell>
          <cell r="L13">
            <v>0.5216102451911917</v>
          </cell>
          <cell r="M13">
            <v>0.63208716832110667</v>
          </cell>
        </row>
        <row r="14">
          <cell r="A14">
            <v>38</v>
          </cell>
          <cell r="B14">
            <v>0.13104095471909494</v>
          </cell>
          <cell r="C14">
            <v>0.26057537924907104</v>
          </cell>
          <cell r="D14">
            <v>0.33896661288510943</v>
          </cell>
          <cell r="E14">
            <v>0.4305401654053016</v>
          </cell>
          <cell r="F14">
            <v>0.53836052651370991</v>
          </cell>
          <cell r="H14">
            <v>34.75</v>
          </cell>
          <cell r="I14">
            <v>0.21480133245271804</v>
          </cell>
          <cell r="J14">
            <v>0.346666241597124</v>
          </cell>
          <cell r="K14">
            <v>0.4274934350900419</v>
          </cell>
          <cell r="L14">
            <v>0.52161024519119259</v>
          </cell>
          <cell r="M14">
            <v>0.63208716832110801</v>
          </cell>
        </row>
        <row r="15">
          <cell r="A15">
            <v>40</v>
          </cell>
          <cell r="B15">
            <v>0.11010086017026621</v>
          </cell>
          <cell r="C15">
            <v>0.23905266331640718</v>
          </cell>
          <cell r="D15">
            <v>0.31683490650239987</v>
          </cell>
          <cell r="E15">
            <v>0.40777264353153342</v>
          </cell>
          <cell r="F15">
            <v>0.51492886181567332</v>
          </cell>
          <cell r="H15">
            <v>36.75</v>
          </cell>
          <cell r="I15">
            <v>0.21480133245271804</v>
          </cell>
          <cell r="J15">
            <v>0.346666241597124</v>
          </cell>
          <cell r="K15">
            <v>0.4274934350900419</v>
          </cell>
          <cell r="L15">
            <v>0.52161024519119259</v>
          </cell>
          <cell r="M15">
            <v>0.63208716832110889</v>
          </cell>
        </row>
        <row r="17">
          <cell r="A17" t="str">
            <v>Offer</v>
          </cell>
          <cell r="B17" t="str">
            <v>EPS Accretion / (Dilution) - %</v>
          </cell>
          <cell r="H17" t="str">
            <v>Share</v>
          </cell>
          <cell r="I17" t="str">
            <v>EPS Accretion / (Dilution) - %</v>
          </cell>
        </row>
        <row r="18">
          <cell r="A18" t="str">
            <v>Price</v>
          </cell>
          <cell r="B18">
            <v>1995</v>
          </cell>
          <cell r="C18">
            <v>1996</v>
          </cell>
          <cell r="D18">
            <v>1997</v>
          </cell>
          <cell r="E18">
            <v>1998</v>
          </cell>
          <cell r="F18">
            <v>1999</v>
          </cell>
          <cell r="H18" t="str">
            <v>Price</v>
          </cell>
          <cell r="I18">
            <v>1995</v>
          </cell>
          <cell r="J18">
            <v>1996</v>
          </cell>
          <cell r="K18">
            <v>1997</v>
          </cell>
          <cell r="L18">
            <v>1998</v>
          </cell>
          <cell r="M18">
            <v>1999</v>
          </cell>
        </row>
        <row r="19">
          <cell r="B19">
            <v>0.13786392782901302</v>
          </cell>
          <cell r="C19">
            <v>0.18330299556316021</v>
          </cell>
          <cell r="D19">
            <v>0.20260452246615945</v>
          </cell>
          <cell r="E19">
            <v>0.22223428362812259</v>
          </cell>
          <cell r="F19">
            <v>0.24233740601221543</v>
          </cell>
          <cell r="I19">
            <v>0.13786392782901302</v>
          </cell>
          <cell r="J19">
            <v>0.18330299556316021</v>
          </cell>
          <cell r="K19">
            <v>0.20260452246615945</v>
          </cell>
          <cell r="L19">
            <v>0.22223428362812259</v>
          </cell>
          <cell r="M19">
            <v>0.24233740601221543</v>
          </cell>
        </row>
        <row r="20">
          <cell r="A20">
            <v>30</v>
          </cell>
          <cell r="B20">
            <v>0.13786392784389936</v>
          </cell>
          <cell r="C20">
            <v>0.18330299560062413</v>
          </cell>
          <cell r="D20">
            <v>0.20260452255138806</v>
          </cell>
          <cell r="E20">
            <v>0.22223428382275504</v>
          </cell>
          <cell r="F20">
            <v>0.24233740644766838</v>
          </cell>
          <cell r="H20">
            <v>26.75</v>
          </cell>
          <cell r="I20">
            <v>0.13786392784372095</v>
          </cell>
          <cell r="J20">
            <v>0.18330299560017843</v>
          </cell>
          <cell r="K20">
            <v>0.20260452255039971</v>
          </cell>
          <cell r="L20">
            <v>0.22223428382061719</v>
          </cell>
          <cell r="M20">
            <v>0.24233740644331583</v>
          </cell>
        </row>
        <row r="21">
          <cell r="A21">
            <v>32</v>
          </cell>
          <cell r="B21">
            <v>0.12442414313985981</v>
          </cell>
          <cell r="C21">
            <v>0.17192265976958168</v>
          </cell>
          <cell r="D21">
            <v>0.19211551081293726</v>
          </cell>
          <cell r="E21">
            <v>0.21253408418833461</v>
          </cell>
          <cell r="F21">
            <v>0.2333538863499785</v>
          </cell>
          <cell r="H21">
            <v>28.75</v>
          </cell>
          <cell r="I21">
            <v>0.13786392784389481</v>
          </cell>
          <cell r="J21">
            <v>0.18330299560060767</v>
          </cell>
          <cell r="K21">
            <v>0.20260452255134345</v>
          </cell>
          <cell r="L21">
            <v>0.2222342838226489</v>
          </cell>
          <cell r="M21">
            <v>0.24233740644743665</v>
          </cell>
        </row>
        <row r="22">
          <cell r="A22">
            <v>34</v>
          </cell>
          <cell r="B22">
            <v>0.11098435853085305</v>
          </cell>
          <cell r="C22">
            <v>0.16054232436234553</v>
          </cell>
          <cell r="D22">
            <v>0.18162649996701755</v>
          </cell>
          <cell r="E22">
            <v>0.2028338862728222</v>
          </cell>
          <cell r="F22">
            <v>0.22437036937353738</v>
          </cell>
          <cell r="H22">
            <v>30.75</v>
          </cell>
          <cell r="I22">
            <v>0.13786392784389881</v>
          </cell>
          <cell r="J22">
            <v>0.18330299560062319</v>
          </cell>
          <cell r="K22">
            <v>0.20260452255138617</v>
          </cell>
          <cell r="L22">
            <v>0.22223428382274973</v>
          </cell>
          <cell r="M22">
            <v>0.24233740644765644</v>
          </cell>
        </row>
        <row r="23">
          <cell r="A23">
            <v>36</v>
          </cell>
          <cell r="B23">
            <v>9.7544573726167663E-2</v>
          </cell>
          <cell r="C23">
            <v>0.14916198837767383</v>
          </cell>
          <cell r="D23">
            <v>0.17113748788669825</v>
          </cell>
          <cell r="E23">
            <v>0.1931336858555906</v>
          </cell>
          <cell r="F23">
            <v>0.21538684758056106</v>
          </cell>
          <cell r="H23">
            <v>32.75</v>
          </cell>
          <cell r="I23">
            <v>0.13786392784389936</v>
          </cell>
          <cell r="J23">
            <v>0.18330299560062413</v>
          </cell>
          <cell r="K23">
            <v>0.20260452255138806</v>
          </cell>
          <cell r="L23">
            <v>0.22223428382275465</v>
          </cell>
          <cell r="M23">
            <v>0.24233740644766752</v>
          </cell>
        </row>
        <row r="24">
          <cell r="A24">
            <v>38</v>
          </cell>
          <cell r="B24">
            <v>8.4104788921482265E-2</v>
          </cell>
          <cell r="C24">
            <v>0.13778165239300211</v>
          </cell>
          <cell r="D24">
            <v>0.16064847580637978</v>
          </cell>
          <cell r="E24">
            <v>0.18343348543835938</v>
          </cell>
          <cell r="F24">
            <v>0.20640332578758461</v>
          </cell>
          <cell r="H24">
            <v>34.75</v>
          </cell>
          <cell r="I24">
            <v>0.13786392784389936</v>
          </cell>
          <cell r="J24">
            <v>0.18330299560062413</v>
          </cell>
          <cell r="K24">
            <v>0.20260452255138806</v>
          </cell>
          <cell r="L24">
            <v>0.22223428382275504</v>
          </cell>
          <cell r="M24">
            <v>0.24233740644766805</v>
          </cell>
        </row>
        <row r="25">
          <cell r="A25">
            <v>40</v>
          </cell>
          <cell r="B25">
            <v>7.0665004116797159E-2</v>
          </cell>
          <cell r="C25">
            <v>0.12640131640833063</v>
          </cell>
          <cell r="D25">
            <v>0.15015946372606109</v>
          </cell>
          <cell r="E25">
            <v>0.17373328502112798</v>
          </cell>
          <cell r="F25">
            <v>0.19741980399460796</v>
          </cell>
          <cell r="H25">
            <v>36.75</v>
          </cell>
          <cell r="I25">
            <v>0.13786392784389936</v>
          </cell>
          <cell r="J25">
            <v>0.18330299560062413</v>
          </cell>
          <cell r="K25">
            <v>0.20260452255138806</v>
          </cell>
          <cell r="L25">
            <v>0.22223428382275504</v>
          </cell>
          <cell r="M25">
            <v>0.24233740644766838</v>
          </cell>
        </row>
        <row r="27">
          <cell r="A27" t="str">
            <v>Offer</v>
          </cell>
          <cell r="B27" t="str">
            <v>Additional Pre-Tax Synergies Required to Break Even</v>
          </cell>
          <cell r="H27" t="str">
            <v>Share</v>
          </cell>
          <cell r="I27" t="str">
            <v>Additional Pre-Tax Synergies Required to Break Even</v>
          </cell>
        </row>
        <row r="28">
          <cell r="A28" t="str">
            <v>Price</v>
          </cell>
          <cell r="B28">
            <v>1995</v>
          </cell>
          <cell r="C28">
            <v>1996</v>
          </cell>
          <cell r="D28">
            <v>1997</v>
          </cell>
          <cell r="E28">
            <v>1998</v>
          </cell>
          <cell r="F28">
            <v>1999</v>
          </cell>
          <cell r="H28" t="str">
            <v>Price</v>
          </cell>
          <cell r="I28">
            <v>1995</v>
          </cell>
          <cell r="J28">
            <v>1996</v>
          </cell>
          <cell r="K28">
            <v>1997</v>
          </cell>
          <cell r="L28">
            <v>1998</v>
          </cell>
          <cell r="M28">
            <v>1999</v>
          </cell>
        </row>
        <row r="29">
          <cell r="B29" t="str">
            <v>- -</v>
          </cell>
          <cell r="C29" t="str">
            <v>- -</v>
          </cell>
          <cell r="D29" t="str">
            <v>- -</v>
          </cell>
          <cell r="E29" t="str">
            <v>- -</v>
          </cell>
          <cell r="F29" t="str">
            <v>- -</v>
          </cell>
          <cell r="I29" t="str">
            <v>- -</v>
          </cell>
          <cell r="J29" t="str">
            <v>- -</v>
          </cell>
          <cell r="K29" t="str">
            <v>- -</v>
          </cell>
          <cell r="L29" t="str">
            <v>- -</v>
          </cell>
          <cell r="M29" t="str">
            <v>- -</v>
          </cell>
        </row>
        <row r="30">
          <cell r="A30">
            <v>30</v>
          </cell>
          <cell r="B30" t="str">
            <v>- -</v>
          </cell>
          <cell r="C30" t="str">
            <v>- -</v>
          </cell>
          <cell r="D30" t="str">
            <v>- -</v>
          </cell>
          <cell r="E30" t="str">
            <v>- -</v>
          </cell>
          <cell r="F30" t="str">
            <v>- -</v>
          </cell>
          <cell r="H30">
            <v>26.75</v>
          </cell>
          <cell r="I30" t="str">
            <v>- -</v>
          </cell>
          <cell r="J30" t="str">
            <v>- -</v>
          </cell>
          <cell r="K30" t="str">
            <v>- -</v>
          </cell>
          <cell r="L30" t="str">
            <v>- -</v>
          </cell>
          <cell r="M30" t="str">
            <v>- -</v>
          </cell>
        </row>
        <row r="31">
          <cell r="A31">
            <v>32</v>
          </cell>
          <cell r="B31" t="str">
            <v>- -</v>
          </cell>
          <cell r="C31" t="str">
            <v>- -</v>
          </cell>
          <cell r="D31" t="str">
            <v>- -</v>
          </cell>
          <cell r="E31" t="str">
            <v>- -</v>
          </cell>
          <cell r="F31" t="str">
            <v>- -</v>
          </cell>
          <cell r="H31">
            <v>28.75</v>
          </cell>
          <cell r="I31" t="str">
            <v>- -</v>
          </cell>
          <cell r="J31" t="str">
            <v>- -</v>
          </cell>
          <cell r="K31" t="str">
            <v>- -</v>
          </cell>
          <cell r="L31" t="str">
            <v>- -</v>
          </cell>
          <cell r="M31" t="str">
            <v>- -</v>
          </cell>
        </row>
        <row r="32">
          <cell r="A32">
            <v>34</v>
          </cell>
          <cell r="B32" t="str">
            <v>- -</v>
          </cell>
          <cell r="C32" t="str">
            <v>- -</v>
          </cell>
          <cell r="D32" t="str">
            <v>- -</v>
          </cell>
          <cell r="E32" t="str">
            <v>- -</v>
          </cell>
          <cell r="F32" t="str">
            <v>- -</v>
          </cell>
          <cell r="H32">
            <v>30.75</v>
          </cell>
          <cell r="I32" t="str">
            <v>- -</v>
          </cell>
          <cell r="J32" t="str">
            <v>- -</v>
          </cell>
          <cell r="K32" t="str">
            <v>- -</v>
          </cell>
          <cell r="L32" t="str">
            <v>- -</v>
          </cell>
          <cell r="M32" t="str">
            <v>- -</v>
          </cell>
        </row>
        <row r="33">
          <cell r="A33">
            <v>36</v>
          </cell>
          <cell r="B33" t="str">
            <v>- -</v>
          </cell>
          <cell r="C33" t="str">
            <v>- -</v>
          </cell>
          <cell r="D33" t="str">
            <v>- -</v>
          </cell>
          <cell r="E33" t="str">
            <v>- -</v>
          </cell>
          <cell r="F33" t="str">
            <v>- -</v>
          </cell>
          <cell r="H33">
            <v>32.75</v>
          </cell>
          <cell r="I33" t="str">
            <v>- -</v>
          </cell>
          <cell r="J33" t="str">
            <v>- -</v>
          </cell>
          <cell r="K33" t="str">
            <v>- -</v>
          </cell>
          <cell r="L33" t="str">
            <v>- -</v>
          </cell>
          <cell r="M33" t="str">
            <v>- -</v>
          </cell>
        </row>
        <row r="34">
          <cell r="A34">
            <v>38</v>
          </cell>
          <cell r="B34" t="str">
            <v>- -</v>
          </cell>
          <cell r="C34" t="str">
            <v>- -</v>
          </cell>
          <cell r="D34" t="str">
            <v>- -</v>
          </cell>
          <cell r="E34" t="str">
            <v>- -</v>
          </cell>
          <cell r="F34" t="str">
            <v>- -</v>
          </cell>
          <cell r="H34">
            <v>34.75</v>
          </cell>
          <cell r="I34" t="str">
            <v>- -</v>
          </cell>
          <cell r="J34" t="str">
            <v>- -</v>
          </cell>
          <cell r="K34" t="str">
            <v>- -</v>
          </cell>
          <cell r="L34" t="str">
            <v>- -</v>
          </cell>
          <cell r="M34" t="str">
            <v>- -</v>
          </cell>
        </row>
        <row r="35">
          <cell r="A35">
            <v>40</v>
          </cell>
          <cell r="B35" t="str">
            <v>- -</v>
          </cell>
          <cell r="C35" t="str">
            <v>- -</v>
          </cell>
          <cell r="D35" t="str">
            <v>- -</v>
          </cell>
          <cell r="E35" t="str">
            <v>- -</v>
          </cell>
          <cell r="F35" t="str">
            <v>- -</v>
          </cell>
          <cell r="H35">
            <v>36.75</v>
          </cell>
          <cell r="I35" t="str">
            <v>- -</v>
          </cell>
          <cell r="J35" t="str">
            <v>- -</v>
          </cell>
          <cell r="K35" t="str">
            <v>- -</v>
          </cell>
          <cell r="L35" t="str">
            <v>- -</v>
          </cell>
          <cell r="M35" t="str">
            <v>- -</v>
          </cell>
        </row>
        <row r="37">
          <cell r="A37" t="str">
            <v>Offer</v>
          </cell>
          <cell r="B37" t="str">
            <v>Additional Pre-Tax Synergies (% of Target Sales)</v>
          </cell>
          <cell r="H37" t="str">
            <v>Share</v>
          </cell>
          <cell r="I37" t="str">
            <v>Additional Pre-Tax Synergies (% of Target Sales)</v>
          </cell>
        </row>
        <row r="38">
          <cell r="A38" t="str">
            <v>Price</v>
          </cell>
          <cell r="B38">
            <v>1995</v>
          </cell>
          <cell r="C38">
            <v>1996</v>
          </cell>
          <cell r="D38">
            <v>1997</v>
          </cell>
          <cell r="E38">
            <v>1998</v>
          </cell>
          <cell r="F38">
            <v>1999</v>
          </cell>
          <cell r="H38" t="str">
            <v>Price</v>
          </cell>
          <cell r="I38">
            <v>1995</v>
          </cell>
          <cell r="J38">
            <v>1996</v>
          </cell>
          <cell r="K38">
            <v>1997</v>
          </cell>
          <cell r="L38">
            <v>1998</v>
          </cell>
          <cell r="M38">
            <v>1999</v>
          </cell>
        </row>
        <row r="39">
          <cell r="B39" t="str">
            <v>- -</v>
          </cell>
          <cell r="C39" t="str">
            <v>- -</v>
          </cell>
          <cell r="D39" t="str">
            <v>- -</v>
          </cell>
          <cell r="E39" t="str">
            <v>- -</v>
          </cell>
          <cell r="F39" t="str">
            <v>- -</v>
          </cell>
          <cell r="I39" t="str">
            <v>- -</v>
          </cell>
          <cell r="J39" t="str">
            <v>- -</v>
          </cell>
          <cell r="K39" t="str">
            <v>- -</v>
          </cell>
          <cell r="L39" t="str">
            <v>- -</v>
          </cell>
          <cell r="M39" t="str">
            <v>- -</v>
          </cell>
        </row>
        <row r="40">
          <cell r="A40">
            <v>30</v>
          </cell>
          <cell r="B40" t="str">
            <v>- -</v>
          </cell>
          <cell r="C40" t="str">
            <v>- -</v>
          </cell>
          <cell r="D40" t="str">
            <v>- -</v>
          </cell>
          <cell r="E40" t="str">
            <v>- -</v>
          </cell>
          <cell r="F40" t="str">
            <v>- -</v>
          </cell>
          <cell r="H40">
            <v>26.75</v>
          </cell>
          <cell r="I40" t="str">
            <v>- -</v>
          </cell>
          <cell r="J40" t="str">
            <v>- -</v>
          </cell>
          <cell r="K40" t="str">
            <v>- -</v>
          </cell>
          <cell r="L40" t="str">
            <v>- -</v>
          </cell>
          <cell r="M40" t="str">
            <v>- -</v>
          </cell>
        </row>
        <row r="41">
          <cell r="A41">
            <v>32</v>
          </cell>
          <cell r="B41" t="str">
            <v>- -</v>
          </cell>
          <cell r="C41" t="str">
            <v>- -</v>
          </cell>
          <cell r="D41" t="str">
            <v>- -</v>
          </cell>
          <cell r="E41" t="str">
            <v>- -</v>
          </cell>
          <cell r="F41" t="str">
            <v>- -</v>
          </cell>
          <cell r="H41">
            <v>28.75</v>
          </cell>
          <cell r="I41" t="str">
            <v>- -</v>
          </cell>
          <cell r="J41" t="str">
            <v>- -</v>
          </cell>
          <cell r="K41" t="str">
            <v>- -</v>
          </cell>
          <cell r="L41" t="str">
            <v>- -</v>
          </cell>
          <cell r="M41" t="str">
            <v>- -</v>
          </cell>
        </row>
        <row r="42">
          <cell r="A42">
            <v>34</v>
          </cell>
          <cell r="B42" t="str">
            <v>- -</v>
          </cell>
          <cell r="C42" t="str">
            <v>- -</v>
          </cell>
          <cell r="D42" t="str">
            <v>- -</v>
          </cell>
          <cell r="E42" t="str">
            <v>- -</v>
          </cell>
          <cell r="F42" t="str">
            <v>- -</v>
          </cell>
          <cell r="H42">
            <v>30.75</v>
          </cell>
          <cell r="I42" t="str">
            <v>- -</v>
          </cell>
          <cell r="J42" t="str">
            <v>- -</v>
          </cell>
          <cell r="K42" t="str">
            <v>- -</v>
          </cell>
          <cell r="L42" t="str">
            <v>- -</v>
          </cell>
          <cell r="M42" t="str">
            <v>- -</v>
          </cell>
        </row>
        <row r="43">
          <cell r="A43">
            <v>36</v>
          </cell>
          <cell r="B43" t="str">
            <v>- -</v>
          </cell>
          <cell r="C43" t="str">
            <v>- -</v>
          </cell>
          <cell r="D43" t="str">
            <v>- -</v>
          </cell>
          <cell r="E43" t="str">
            <v>- -</v>
          </cell>
          <cell r="F43" t="str">
            <v>- -</v>
          </cell>
          <cell r="H43">
            <v>32.75</v>
          </cell>
          <cell r="I43" t="str">
            <v>- -</v>
          </cell>
          <cell r="J43" t="str">
            <v>- -</v>
          </cell>
          <cell r="K43" t="str">
            <v>- -</v>
          </cell>
          <cell r="L43" t="str">
            <v>- -</v>
          </cell>
          <cell r="M43" t="str">
            <v>- -</v>
          </cell>
        </row>
        <row r="44">
          <cell r="A44">
            <v>38</v>
          </cell>
          <cell r="B44" t="str">
            <v>- -</v>
          </cell>
          <cell r="C44" t="str">
            <v>- -</v>
          </cell>
          <cell r="D44" t="str">
            <v>- -</v>
          </cell>
          <cell r="E44" t="str">
            <v>- -</v>
          </cell>
          <cell r="F44" t="str">
            <v>- -</v>
          </cell>
          <cell r="H44">
            <v>34.75</v>
          </cell>
          <cell r="I44" t="str">
            <v>- -</v>
          </cell>
          <cell r="J44" t="str">
            <v>- -</v>
          </cell>
          <cell r="K44" t="str">
            <v>- -</v>
          </cell>
          <cell r="L44" t="str">
            <v>- -</v>
          </cell>
          <cell r="M44" t="str">
            <v>- -</v>
          </cell>
        </row>
        <row r="45">
          <cell r="A45">
            <v>40</v>
          </cell>
          <cell r="B45" t="str">
            <v>- -</v>
          </cell>
          <cell r="C45" t="str">
            <v>- -</v>
          </cell>
          <cell r="D45" t="str">
            <v>- -</v>
          </cell>
          <cell r="E45" t="str">
            <v>- -</v>
          </cell>
          <cell r="F45" t="str">
            <v>- -</v>
          </cell>
          <cell r="H45">
            <v>36.75</v>
          </cell>
          <cell r="I45" t="str">
            <v>- -</v>
          </cell>
          <cell r="J45" t="str">
            <v>- -</v>
          </cell>
          <cell r="K45" t="str">
            <v>- -</v>
          </cell>
          <cell r="L45" t="str">
            <v>- -</v>
          </cell>
          <cell r="M45" t="str">
            <v>- -</v>
          </cell>
        </row>
        <row r="47">
          <cell r="A47" t="str">
            <v>(a)  All offer value sensitivities assume that changes in purchase price result in changes in revolving bank debt.</v>
          </cell>
        </row>
        <row r="48">
          <cell r="A48" t="str">
            <v>(b)  All stock price sensitivities assume a $30.00 per share purchase price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X31"/>
  <sheetViews>
    <sheetView tabSelected="1" topLeftCell="B1" workbookViewId="0">
      <selection activeCell="X24" sqref="X24:X28"/>
    </sheetView>
  </sheetViews>
  <sheetFormatPr defaultColWidth="9.140625" defaultRowHeight="12" x14ac:dyDescent="0.25"/>
  <cols>
    <col min="1" max="1" width="2.28515625" style="185" customWidth="1"/>
    <col min="2" max="2" width="5.5703125" style="188" customWidth="1"/>
    <col min="3" max="3" width="32.85546875" style="185" bestFit="1" customWidth="1"/>
    <col min="4" max="4" width="12.85546875" style="185" bestFit="1" customWidth="1"/>
    <col min="5" max="7" width="12" style="185" bestFit="1" customWidth="1"/>
    <col min="8" max="11" width="10.28515625" style="185" bestFit="1" customWidth="1"/>
    <col min="12" max="13" width="12" style="185" bestFit="1" customWidth="1"/>
    <col min="14" max="19" width="10.28515625" style="185" bestFit="1" customWidth="1"/>
    <col min="20" max="20" width="12" style="185" bestFit="1" customWidth="1"/>
    <col min="21" max="23" width="10.28515625" style="185" bestFit="1" customWidth="1"/>
    <col min="24" max="24" width="12" style="185" bestFit="1" customWidth="1"/>
    <col min="25" max="243" width="9.140625" style="185"/>
    <col min="244" max="244" width="32.85546875" style="185" bestFit="1" customWidth="1"/>
    <col min="245" max="245" width="9.140625" style="185"/>
    <col min="246" max="246" width="12.85546875" style="185" bestFit="1" customWidth="1"/>
    <col min="247" max="247" width="9.140625" style="185"/>
    <col min="248" max="248" width="12.85546875" style="185" bestFit="1" customWidth="1"/>
    <col min="249" max="249" width="9.140625" style="185"/>
    <col min="250" max="250" width="12.85546875" style="185" bestFit="1" customWidth="1"/>
    <col min="251" max="251" width="9.140625" style="185"/>
    <col min="252" max="252" width="12.85546875" style="185" bestFit="1" customWidth="1"/>
    <col min="253" max="253" width="9.140625" style="185"/>
    <col min="254" max="254" width="12.85546875" style="185" bestFit="1" customWidth="1"/>
    <col min="255" max="256" width="1.5703125" style="185" customWidth="1"/>
    <col min="257" max="257" width="9.140625" style="185"/>
    <col min="258" max="258" width="10.5703125" style="185" bestFit="1" customWidth="1"/>
    <col min="259" max="260" width="1.5703125" style="185" customWidth="1"/>
    <col min="261" max="261" width="9.140625" style="185"/>
    <col min="262" max="262" width="10.5703125" style="185" bestFit="1" customWidth="1"/>
    <col min="263" max="264" width="1.5703125" style="185" customWidth="1"/>
    <col min="265" max="265" width="9.140625" style="185"/>
    <col min="266" max="266" width="10.5703125" style="185" bestFit="1" customWidth="1"/>
    <col min="267" max="267" width="2.5703125" style="185" customWidth="1"/>
    <col min="268" max="499" width="9.140625" style="185"/>
    <col min="500" max="500" width="32.85546875" style="185" bestFit="1" customWidth="1"/>
    <col min="501" max="501" width="9.140625" style="185"/>
    <col min="502" max="502" width="12.85546875" style="185" bestFit="1" customWidth="1"/>
    <col min="503" max="503" width="9.140625" style="185"/>
    <col min="504" max="504" width="12.85546875" style="185" bestFit="1" customWidth="1"/>
    <col min="505" max="505" width="9.140625" style="185"/>
    <col min="506" max="506" width="12.85546875" style="185" bestFit="1" customWidth="1"/>
    <col min="507" max="507" width="9.140625" style="185"/>
    <col min="508" max="508" width="12.85546875" style="185" bestFit="1" customWidth="1"/>
    <col min="509" max="509" width="9.140625" style="185"/>
    <col min="510" max="510" width="12.85546875" style="185" bestFit="1" customWidth="1"/>
    <col min="511" max="512" width="1.5703125" style="185" customWidth="1"/>
    <col min="513" max="513" width="9.140625" style="185"/>
    <col min="514" max="514" width="10.5703125" style="185" bestFit="1" customWidth="1"/>
    <col min="515" max="516" width="1.5703125" style="185" customWidth="1"/>
    <col min="517" max="517" width="9.140625" style="185"/>
    <col min="518" max="518" width="10.5703125" style="185" bestFit="1" customWidth="1"/>
    <col min="519" max="520" width="1.5703125" style="185" customWidth="1"/>
    <col min="521" max="521" width="9.140625" style="185"/>
    <col min="522" max="522" width="10.5703125" style="185" bestFit="1" customWidth="1"/>
    <col min="523" max="523" width="2.5703125" style="185" customWidth="1"/>
    <col min="524" max="755" width="9.140625" style="185"/>
    <col min="756" max="756" width="32.85546875" style="185" bestFit="1" customWidth="1"/>
    <col min="757" max="757" width="9.140625" style="185"/>
    <col min="758" max="758" width="12.85546875" style="185" bestFit="1" customWidth="1"/>
    <col min="759" max="759" width="9.140625" style="185"/>
    <col min="760" max="760" width="12.85546875" style="185" bestFit="1" customWidth="1"/>
    <col min="761" max="761" width="9.140625" style="185"/>
    <col min="762" max="762" width="12.85546875" style="185" bestFit="1" customWidth="1"/>
    <col min="763" max="763" width="9.140625" style="185"/>
    <col min="764" max="764" width="12.85546875" style="185" bestFit="1" customWidth="1"/>
    <col min="765" max="765" width="9.140625" style="185"/>
    <col min="766" max="766" width="12.85546875" style="185" bestFit="1" customWidth="1"/>
    <col min="767" max="768" width="1.5703125" style="185" customWidth="1"/>
    <col min="769" max="769" width="9.140625" style="185"/>
    <col min="770" max="770" width="10.5703125" style="185" bestFit="1" customWidth="1"/>
    <col min="771" max="772" width="1.5703125" style="185" customWidth="1"/>
    <col min="773" max="773" width="9.140625" style="185"/>
    <col min="774" max="774" width="10.5703125" style="185" bestFit="1" customWidth="1"/>
    <col min="775" max="776" width="1.5703125" style="185" customWidth="1"/>
    <col min="777" max="777" width="9.140625" style="185"/>
    <col min="778" max="778" width="10.5703125" style="185" bestFit="1" customWidth="1"/>
    <col min="779" max="779" width="2.5703125" style="185" customWidth="1"/>
    <col min="780" max="1011" width="9.140625" style="185"/>
    <col min="1012" max="1012" width="32.85546875" style="185" bestFit="1" customWidth="1"/>
    <col min="1013" max="1013" width="9.140625" style="185"/>
    <col min="1014" max="1014" width="12.85546875" style="185" bestFit="1" customWidth="1"/>
    <col min="1015" max="1015" width="9.140625" style="185"/>
    <col min="1016" max="1016" width="12.85546875" style="185" bestFit="1" customWidth="1"/>
    <col min="1017" max="1017" width="9.140625" style="185"/>
    <col min="1018" max="1018" width="12.85546875" style="185" bestFit="1" customWidth="1"/>
    <col min="1019" max="1019" width="9.140625" style="185"/>
    <col min="1020" max="1020" width="12.85546875" style="185" bestFit="1" customWidth="1"/>
    <col min="1021" max="1021" width="9.140625" style="185"/>
    <col min="1022" max="1022" width="12.85546875" style="185" bestFit="1" customWidth="1"/>
    <col min="1023" max="1024" width="1.5703125" style="185" customWidth="1"/>
    <col min="1025" max="1025" width="9.140625" style="185"/>
    <col min="1026" max="1026" width="10.5703125" style="185" bestFit="1" customWidth="1"/>
    <col min="1027" max="1028" width="1.5703125" style="185" customWidth="1"/>
    <col min="1029" max="1029" width="9.140625" style="185"/>
    <col min="1030" max="1030" width="10.5703125" style="185" bestFit="1" customWidth="1"/>
    <col min="1031" max="1032" width="1.5703125" style="185" customWidth="1"/>
    <col min="1033" max="1033" width="9.140625" style="185"/>
    <col min="1034" max="1034" width="10.5703125" style="185" bestFit="1" customWidth="1"/>
    <col min="1035" max="1035" width="2.5703125" style="185" customWidth="1"/>
    <col min="1036" max="1267" width="9.140625" style="185"/>
    <col min="1268" max="1268" width="32.85546875" style="185" bestFit="1" customWidth="1"/>
    <col min="1269" max="1269" width="9.140625" style="185"/>
    <col min="1270" max="1270" width="12.85546875" style="185" bestFit="1" customWidth="1"/>
    <col min="1271" max="1271" width="9.140625" style="185"/>
    <col min="1272" max="1272" width="12.85546875" style="185" bestFit="1" customWidth="1"/>
    <col min="1273" max="1273" width="9.140625" style="185"/>
    <col min="1274" max="1274" width="12.85546875" style="185" bestFit="1" customWidth="1"/>
    <col min="1275" max="1275" width="9.140625" style="185"/>
    <col min="1276" max="1276" width="12.85546875" style="185" bestFit="1" customWidth="1"/>
    <col min="1277" max="1277" width="9.140625" style="185"/>
    <col min="1278" max="1278" width="12.85546875" style="185" bestFit="1" customWidth="1"/>
    <col min="1279" max="1280" width="1.5703125" style="185" customWidth="1"/>
    <col min="1281" max="1281" width="9.140625" style="185"/>
    <col min="1282" max="1282" width="10.5703125" style="185" bestFit="1" customWidth="1"/>
    <col min="1283" max="1284" width="1.5703125" style="185" customWidth="1"/>
    <col min="1285" max="1285" width="9.140625" style="185"/>
    <col min="1286" max="1286" width="10.5703125" style="185" bestFit="1" customWidth="1"/>
    <col min="1287" max="1288" width="1.5703125" style="185" customWidth="1"/>
    <col min="1289" max="1289" width="9.140625" style="185"/>
    <col min="1290" max="1290" width="10.5703125" style="185" bestFit="1" customWidth="1"/>
    <col min="1291" max="1291" width="2.5703125" style="185" customWidth="1"/>
    <col min="1292" max="1523" width="9.140625" style="185"/>
    <col min="1524" max="1524" width="32.85546875" style="185" bestFit="1" customWidth="1"/>
    <col min="1525" max="1525" width="9.140625" style="185"/>
    <col min="1526" max="1526" width="12.85546875" style="185" bestFit="1" customWidth="1"/>
    <col min="1527" max="1527" width="9.140625" style="185"/>
    <col min="1528" max="1528" width="12.85546875" style="185" bestFit="1" customWidth="1"/>
    <col min="1529" max="1529" width="9.140625" style="185"/>
    <col min="1530" max="1530" width="12.85546875" style="185" bestFit="1" customWidth="1"/>
    <col min="1531" max="1531" width="9.140625" style="185"/>
    <col min="1532" max="1532" width="12.85546875" style="185" bestFit="1" customWidth="1"/>
    <col min="1533" max="1533" width="9.140625" style="185"/>
    <col min="1534" max="1534" width="12.85546875" style="185" bestFit="1" customWidth="1"/>
    <col min="1535" max="1536" width="1.5703125" style="185" customWidth="1"/>
    <col min="1537" max="1537" width="9.140625" style="185"/>
    <col min="1538" max="1538" width="10.5703125" style="185" bestFit="1" customWidth="1"/>
    <col min="1539" max="1540" width="1.5703125" style="185" customWidth="1"/>
    <col min="1541" max="1541" width="9.140625" style="185"/>
    <col min="1542" max="1542" width="10.5703125" style="185" bestFit="1" customWidth="1"/>
    <col min="1543" max="1544" width="1.5703125" style="185" customWidth="1"/>
    <col min="1545" max="1545" width="9.140625" style="185"/>
    <col min="1546" max="1546" width="10.5703125" style="185" bestFit="1" customWidth="1"/>
    <col min="1547" max="1547" width="2.5703125" style="185" customWidth="1"/>
    <col min="1548" max="1779" width="9.140625" style="185"/>
    <col min="1780" max="1780" width="32.85546875" style="185" bestFit="1" customWidth="1"/>
    <col min="1781" max="1781" width="9.140625" style="185"/>
    <col min="1782" max="1782" width="12.85546875" style="185" bestFit="1" customWidth="1"/>
    <col min="1783" max="1783" width="9.140625" style="185"/>
    <col min="1784" max="1784" width="12.85546875" style="185" bestFit="1" customWidth="1"/>
    <col min="1785" max="1785" width="9.140625" style="185"/>
    <col min="1786" max="1786" width="12.85546875" style="185" bestFit="1" customWidth="1"/>
    <col min="1787" max="1787" width="9.140625" style="185"/>
    <col min="1788" max="1788" width="12.85546875" style="185" bestFit="1" customWidth="1"/>
    <col min="1789" max="1789" width="9.140625" style="185"/>
    <col min="1790" max="1790" width="12.85546875" style="185" bestFit="1" customWidth="1"/>
    <col min="1791" max="1792" width="1.5703125" style="185" customWidth="1"/>
    <col min="1793" max="1793" width="9.140625" style="185"/>
    <col min="1794" max="1794" width="10.5703125" style="185" bestFit="1" customWidth="1"/>
    <col min="1795" max="1796" width="1.5703125" style="185" customWidth="1"/>
    <col min="1797" max="1797" width="9.140625" style="185"/>
    <col min="1798" max="1798" width="10.5703125" style="185" bestFit="1" customWidth="1"/>
    <col min="1799" max="1800" width="1.5703125" style="185" customWidth="1"/>
    <col min="1801" max="1801" width="9.140625" style="185"/>
    <col min="1802" max="1802" width="10.5703125" style="185" bestFit="1" customWidth="1"/>
    <col min="1803" max="1803" width="2.5703125" style="185" customWidth="1"/>
    <col min="1804" max="2035" width="9.140625" style="185"/>
    <col min="2036" max="2036" width="32.85546875" style="185" bestFit="1" customWidth="1"/>
    <col min="2037" max="2037" width="9.140625" style="185"/>
    <col min="2038" max="2038" width="12.85546875" style="185" bestFit="1" customWidth="1"/>
    <col min="2039" max="2039" width="9.140625" style="185"/>
    <col min="2040" max="2040" width="12.85546875" style="185" bestFit="1" customWidth="1"/>
    <col min="2041" max="2041" width="9.140625" style="185"/>
    <col min="2042" max="2042" width="12.85546875" style="185" bestFit="1" customWidth="1"/>
    <col min="2043" max="2043" width="9.140625" style="185"/>
    <col min="2044" max="2044" width="12.85546875" style="185" bestFit="1" customWidth="1"/>
    <col min="2045" max="2045" width="9.140625" style="185"/>
    <col min="2046" max="2046" width="12.85546875" style="185" bestFit="1" customWidth="1"/>
    <col min="2047" max="2048" width="1.5703125" style="185" customWidth="1"/>
    <col min="2049" max="2049" width="9.140625" style="185"/>
    <col min="2050" max="2050" width="10.5703125" style="185" bestFit="1" customWidth="1"/>
    <col min="2051" max="2052" width="1.5703125" style="185" customWidth="1"/>
    <col min="2053" max="2053" width="9.140625" style="185"/>
    <col min="2054" max="2054" width="10.5703125" style="185" bestFit="1" customWidth="1"/>
    <col min="2055" max="2056" width="1.5703125" style="185" customWidth="1"/>
    <col min="2057" max="2057" width="9.140625" style="185"/>
    <col min="2058" max="2058" width="10.5703125" style="185" bestFit="1" customWidth="1"/>
    <col min="2059" max="2059" width="2.5703125" style="185" customWidth="1"/>
    <col min="2060" max="2291" width="9.140625" style="185"/>
    <col min="2292" max="2292" width="32.85546875" style="185" bestFit="1" customWidth="1"/>
    <col min="2293" max="2293" width="9.140625" style="185"/>
    <col min="2294" max="2294" width="12.85546875" style="185" bestFit="1" customWidth="1"/>
    <col min="2295" max="2295" width="9.140625" style="185"/>
    <col min="2296" max="2296" width="12.85546875" style="185" bestFit="1" customWidth="1"/>
    <col min="2297" max="2297" width="9.140625" style="185"/>
    <col min="2298" max="2298" width="12.85546875" style="185" bestFit="1" customWidth="1"/>
    <col min="2299" max="2299" width="9.140625" style="185"/>
    <col min="2300" max="2300" width="12.85546875" style="185" bestFit="1" customWidth="1"/>
    <col min="2301" max="2301" width="9.140625" style="185"/>
    <col min="2302" max="2302" width="12.85546875" style="185" bestFit="1" customWidth="1"/>
    <col min="2303" max="2304" width="1.5703125" style="185" customWidth="1"/>
    <col min="2305" max="2305" width="9.140625" style="185"/>
    <col min="2306" max="2306" width="10.5703125" style="185" bestFit="1" customWidth="1"/>
    <col min="2307" max="2308" width="1.5703125" style="185" customWidth="1"/>
    <col min="2309" max="2309" width="9.140625" style="185"/>
    <col min="2310" max="2310" width="10.5703125" style="185" bestFit="1" customWidth="1"/>
    <col min="2311" max="2312" width="1.5703125" style="185" customWidth="1"/>
    <col min="2313" max="2313" width="9.140625" style="185"/>
    <col min="2314" max="2314" width="10.5703125" style="185" bestFit="1" customWidth="1"/>
    <col min="2315" max="2315" width="2.5703125" style="185" customWidth="1"/>
    <col min="2316" max="2547" width="9.140625" style="185"/>
    <col min="2548" max="2548" width="32.85546875" style="185" bestFit="1" customWidth="1"/>
    <col min="2549" max="2549" width="9.140625" style="185"/>
    <col min="2550" max="2550" width="12.85546875" style="185" bestFit="1" customWidth="1"/>
    <col min="2551" max="2551" width="9.140625" style="185"/>
    <col min="2552" max="2552" width="12.85546875" style="185" bestFit="1" customWidth="1"/>
    <col min="2553" max="2553" width="9.140625" style="185"/>
    <col min="2554" max="2554" width="12.85546875" style="185" bestFit="1" customWidth="1"/>
    <col min="2555" max="2555" width="9.140625" style="185"/>
    <col min="2556" max="2556" width="12.85546875" style="185" bestFit="1" customWidth="1"/>
    <col min="2557" max="2557" width="9.140625" style="185"/>
    <col min="2558" max="2558" width="12.85546875" style="185" bestFit="1" customWidth="1"/>
    <col min="2559" max="2560" width="1.5703125" style="185" customWidth="1"/>
    <col min="2561" max="2561" width="9.140625" style="185"/>
    <col min="2562" max="2562" width="10.5703125" style="185" bestFit="1" customWidth="1"/>
    <col min="2563" max="2564" width="1.5703125" style="185" customWidth="1"/>
    <col min="2565" max="2565" width="9.140625" style="185"/>
    <col min="2566" max="2566" width="10.5703125" style="185" bestFit="1" customWidth="1"/>
    <col min="2567" max="2568" width="1.5703125" style="185" customWidth="1"/>
    <col min="2569" max="2569" width="9.140625" style="185"/>
    <col min="2570" max="2570" width="10.5703125" style="185" bestFit="1" customWidth="1"/>
    <col min="2571" max="2571" width="2.5703125" style="185" customWidth="1"/>
    <col min="2572" max="2803" width="9.140625" style="185"/>
    <col min="2804" max="2804" width="32.85546875" style="185" bestFit="1" customWidth="1"/>
    <col min="2805" max="2805" width="9.140625" style="185"/>
    <col min="2806" max="2806" width="12.85546875" style="185" bestFit="1" customWidth="1"/>
    <col min="2807" max="2807" width="9.140625" style="185"/>
    <col min="2808" max="2808" width="12.85546875" style="185" bestFit="1" customWidth="1"/>
    <col min="2809" max="2809" width="9.140625" style="185"/>
    <col min="2810" max="2810" width="12.85546875" style="185" bestFit="1" customWidth="1"/>
    <col min="2811" max="2811" width="9.140625" style="185"/>
    <col min="2812" max="2812" width="12.85546875" style="185" bestFit="1" customWidth="1"/>
    <col min="2813" max="2813" width="9.140625" style="185"/>
    <col min="2814" max="2814" width="12.85546875" style="185" bestFit="1" customWidth="1"/>
    <col min="2815" max="2816" width="1.5703125" style="185" customWidth="1"/>
    <col min="2817" max="2817" width="9.140625" style="185"/>
    <col min="2818" max="2818" width="10.5703125" style="185" bestFit="1" customWidth="1"/>
    <col min="2819" max="2820" width="1.5703125" style="185" customWidth="1"/>
    <col min="2821" max="2821" width="9.140625" style="185"/>
    <col min="2822" max="2822" width="10.5703125" style="185" bestFit="1" customWidth="1"/>
    <col min="2823" max="2824" width="1.5703125" style="185" customWidth="1"/>
    <col min="2825" max="2825" width="9.140625" style="185"/>
    <col min="2826" max="2826" width="10.5703125" style="185" bestFit="1" customWidth="1"/>
    <col min="2827" max="2827" width="2.5703125" style="185" customWidth="1"/>
    <col min="2828" max="3059" width="9.140625" style="185"/>
    <col min="3060" max="3060" width="32.85546875" style="185" bestFit="1" customWidth="1"/>
    <col min="3061" max="3061" width="9.140625" style="185"/>
    <col min="3062" max="3062" width="12.85546875" style="185" bestFit="1" customWidth="1"/>
    <col min="3063" max="3063" width="9.140625" style="185"/>
    <col min="3064" max="3064" width="12.85546875" style="185" bestFit="1" customWidth="1"/>
    <col min="3065" max="3065" width="9.140625" style="185"/>
    <col min="3066" max="3066" width="12.85546875" style="185" bestFit="1" customWidth="1"/>
    <col min="3067" max="3067" width="9.140625" style="185"/>
    <col min="3068" max="3068" width="12.85546875" style="185" bestFit="1" customWidth="1"/>
    <col min="3069" max="3069" width="9.140625" style="185"/>
    <col min="3070" max="3070" width="12.85546875" style="185" bestFit="1" customWidth="1"/>
    <col min="3071" max="3072" width="1.5703125" style="185" customWidth="1"/>
    <col min="3073" max="3073" width="9.140625" style="185"/>
    <col min="3074" max="3074" width="10.5703125" style="185" bestFit="1" customWidth="1"/>
    <col min="3075" max="3076" width="1.5703125" style="185" customWidth="1"/>
    <col min="3077" max="3077" width="9.140625" style="185"/>
    <col min="3078" max="3078" width="10.5703125" style="185" bestFit="1" customWidth="1"/>
    <col min="3079" max="3080" width="1.5703125" style="185" customWidth="1"/>
    <col min="3081" max="3081" width="9.140625" style="185"/>
    <col min="3082" max="3082" width="10.5703125" style="185" bestFit="1" customWidth="1"/>
    <col min="3083" max="3083" width="2.5703125" style="185" customWidth="1"/>
    <col min="3084" max="3315" width="9.140625" style="185"/>
    <col min="3316" max="3316" width="32.85546875" style="185" bestFit="1" customWidth="1"/>
    <col min="3317" max="3317" width="9.140625" style="185"/>
    <col min="3318" max="3318" width="12.85546875" style="185" bestFit="1" customWidth="1"/>
    <col min="3319" max="3319" width="9.140625" style="185"/>
    <col min="3320" max="3320" width="12.85546875" style="185" bestFit="1" customWidth="1"/>
    <col min="3321" max="3321" width="9.140625" style="185"/>
    <col min="3322" max="3322" width="12.85546875" style="185" bestFit="1" customWidth="1"/>
    <col min="3323" max="3323" width="9.140625" style="185"/>
    <col min="3324" max="3324" width="12.85546875" style="185" bestFit="1" customWidth="1"/>
    <col min="3325" max="3325" width="9.140625" style="185"/>
    <col min="3326" max="3326" width="12.85546875" style="185" bestFit="1" customWidth="1"/>
    <col min="3327" max="3328" width="1.5703125" style="185" customWidth="1"/>
    <col min="3329" max="3329" width="9.140625" style="185"/>
    <col min="3330" max="3330" width="10.5703125" style="185" bestFit="1" customWidth="1"/>
    <col min="3331" max="3332" width="1.5703125" style="185" customWidth="1"/>
    <col min="3333" max="3333" width="9.140625" style="185"/>
    <col min="3334" max="3334" width="10.5703125" style="185" bestFit="1" customWidth="1"/>
    <col min="3335" max="3336" width="1.5703125" style="185" customWidth="1"/>
    <col min="3337" max="3337" width="9.140625" style="185"/>
    <col min="3338" max="3338" width="10.5703125" style="185" bestFit="1" customWidth="1"/>
    <col min="3339" max="3339" width="2.5703125" style="185" customWidth="1"/>
    <col min="3340" max="3571" width="9.140625" style="185"/>
    <col min="3572" max="3572" width="32.85546875" style="185" bestFit="1" customWidth="1"/>
    <col min="3573" max="3573" width="9.140625" style="185"/>
    <col min="3574" max="3574" width="12.85546875" style="185" bestFit="1" customWidth="1"/>
    <col min="3575" max="3575" width="9.140625" style="185"/>
    <col min="3576" max="3576" width="12.85546875" style="185" bestFit="1" customWidth="1"/>
    <col min="3577" max="3577" width="9.140625" style="185"/>
    <col min="3578" max="3578" width="12.85546875" style="185" bestFit="1" customWidth="1"/>
    <col min="3579" max="3579" width="9.140625" style="185"/>
    <col min="3580" max="3580" width="12.85546875" style="185" bestFit="1" customWidth="1"/>
    <col min="3581" max="3581" width="9.140625" style="185"/>
    <col min="3582" max="3582" width="12.85546875" style="185" bestFit="1" customWidth="1"/>
    <col min="3583" max="3584" width="1.5703125" style="185" customWidth="1"/>
    <col min="3585" max="3585" width="9.140625" style="185"/>
    <col min="3586" max="3586" width="10.5703125" style="185" bestFit="1" customWidth="1"/>
    <col min="3587" max="3588" width="1.5703125" style="185" customWidth="1"/>
    <col min="3589" max="3589" width="9.140625" style="185"/>
    <col min="3590" max="3590" width="10.5703125" style="185" bestFit="1" customWidth="1"/>
    <col min="3591" max="3592" width="1.5703125" style="185" customWidth="1"/>
    <col min="3593" max="3593" width="9.140625" style="185"/>
    <col min="3594" max="3594" width="10.5703125" style="185" bestFit="1" customWidth="1"/>
    <col min="3595" max="3595" width="2.5703125" style="185" customWidth="1"/>
    <col min="3596" max="3827" width="9.140625" style="185"/>
    <col min="3828" max="3828" width="32.85546875" style="185" bestFit="1" customWidth="1"/>
    <col min="3829" max="3829" width="9.140625" style="185"/>
    <col min="3830" max="3830" width="12.85546875" style="185" bestFit="1" customWidth="1"/>
    <col min="3831" max="3831" width="9.140625" style="185"/>
    <col min="3832" max="3832" width="12.85546875" style="185" bestFit="1" customWidth="1"/>
    <col min="3833" max="3833" width="9.140625" style="185"/>
    <col min="3834" max="3834" width="12.85546875" style="185" bestFit="1" customWidth="1"/>
    <col min="3835" max="3835" width="9.140625" style="185"/>
    <col min="3836" max="3836" width="12.85546875" style="185" bestFit="1" customWidth="1"/>
    <col min="3837" max="3837" width="9.140625" style="185"/>
    <col min="3838" max="3838" width="12.85546875" style="185" bestFit="1" customWidth="1"/>
    <col min="3839" max="3840" width="1.5703125" style="185" customWidth="1"/>
    <col min="3841" max="3841" width="9.140625" style="185"/>
    <col min="3842" max="3842" width="10.5703125" style="185" bestFit="1" customWidth="1"/>
    <col min="3843" max="3844" width="1.5703125" style="185" customWidth="1"/>
    <col min="3845" max="3845" width="9.140625" style="185"/>
    <col min="3846" max="3846" width="10.5703125" style="185" bestFit="1" customWidth="1"/>
    <col min="3847" max="3848" width="1.5703125" style="185" customWidth="1"/>
    <col min="3849" max="3849" width="9.140625" style="185"/>
    <col min="3850" max="3850" width="10.5703125" style="185" bestFit="1" customWidth="1"/>
    <col min="3851" max="3851" width="2.5703125" style="185" customWidth="1"/>
    <col min="3852" max="4083" width="9.140625" style="185"/>
    <col min="4084" max="4084" width="32.85546875" style="185" bestFit="1" customWidth="1"/>
    <col min="4085" max="4085" width="9.140625" style="185"/>
    <col min="4086" max="4086" width="12.85546875" style="185" bestFit="1" customWidth="1"/>
    <col min="4087" max="4087" width="9.140625" style="185"/>
    <col min="4088" max="4088" width="12.85546875" style="185" bestFit="1" customWidth="1"/>
    <col min="4089" max="4089" width="9.140625" style="185"/>
    <col min="4090" max="4090" width="12.85546875" style="185" bestFit="1" customWidth="1"/>
    <col min="4091" max="4091" width="9.140625" style="185"/>
    <col min="4092" max="4092" width="12.85546875" style="185" bestFit="1" customWidth="1"/>
    <col min="4093" max="4093" width="9.140625" style="185"/>
    <col min="4094" max="4094" width="12.85546875" style="185" bestFit="1" customWidth="1"/>
    <col min="4095" max="4096" width="1.5703125" style="185" customWidth="1"/>
    <col min="4097" max="4097" width="9.140625" style="185"/>
    <col min="4098" max="4098" width="10.5703125" style="185" bestFit="1" customWidth="1"/>
    <col min="4099" max="4100" width="1.5703125" style="185" customWidth="1"/>
    <col min="4101" max="4101" width="9.140625" style="185"/>
    <col min="4102" max="4102" width="10.5703125" style="185" bestFit="1" customWidth="1"/>
    <col min="4103" max="4104" width="1.5703125" style="185" customWidth="1"/>
    <col min="4105" max="4105" width="9.140625" style="185"/>
    <col min="4106" max="4106" width="10.5703125" style="185" bestFit="1" customWidth="1"/>
    <col min="4107" max="4107" width="2.5703125" style="185" customWidth="1"/>
    <col min="4108" max="4339" width="9.140625" style="185"/>
    <col min="4340" max="4340" width="32.85546875" style="185" bestFit="1" customWidth="1"/>
    <col min="4341" max="4341" width="9.140625" style="185"/>
    <col min="4342" max="4342" width="12.85546875" style="185" bestFit="1" customWidth="1"/>
    <col min="4343" max="4343" width="9.140625" style="185"/>
    <col min="4344" max="4344" width="12.85546875" style="185" bestFit="1" customWidth="1"/>
    <col min="4345" max="4345" width="9.140625" style="185"/>
    <col min="4346" max="4346" width="12.85546875" style="185" bestFit="1" customWidth="1"/>
    <col min="4347" max="4347" width="9.140625" style="185"/>
    <col min="4348" max="4348" width="12.85546875" style="185" bestFit="1" customWidth="1"/>
    <col min="4349" max="4349" width="9.140625" style="185"/>
    <col min="4350" max="4350" width="12.85546875" style="185" bestFit="1" customWidth="1"/>
    <col min="4351" max="4352" width="1.5703125" style="185" customWidth="1"/>
    <col min="4353" max="4353" width="9.140625" style="185"/>
    <col min="4354" max="4354" width="10.5703125" style="185" bestFit="1" customWidth="1"/>
    <col min="4355" max="4356" width="1.5703125" style="185" customWidth="1"/>
    <col min="4357" max="4357" width="9.140625" style="185"/>
    <col min="4358" max="4358" width="10.5703125" style="185" bestFit="1" customWidth="1"/>
    <col min="4359" max="4360" width="1.5703125" style="185" customWidth="1"/>
    <col min="4361" max="4361" width="9.140625" style="185"/>
    <col min="4362" max="4362" width="10.5703125" style="185" bestFit="1" customWidth="1"/>
    <col min="4363" max="4363" width="2.5703125" style="185" customWidth="1"/>
    <col min="4364" max="4595" width="9.140625" style="185"/>
    <col min="4596" max="4596" width="32.85546875" style="185" bestFit="1" customWidth="1"/>
    <col min="4597" max="4597" width="9.140625" style="185"/>
    <col min="4598" max="4598" width="12.85546875" style="185" bestFit="1" customWidth="1"/>
    <col min="4599" max="4599" width="9.140625" style="185"/>
    <col min="4600" max="4600" width="12.85546875" style="185" bestFit="1" customWidth="1"/>
    <col min="4601" max="4601" width="9.140625" style="185"/>
    <col min="4602" max="4602" width="12.85546875" style="185" bestFit="1" customWidth="1"/>
    <col min="4603" max="4603" width="9.140625" style="185"/>
    <col min="4604" max="4604" width="12.85546875" style="185" bestFit="1" customWidth="1"/>
    <col min="4605" max="4605" width="9.140625" style="185"/>
    <col min="4606" max="4606" width="12.85546875" style="185" bestFit="1" customWidth="1"/>
    <col min="4607" max="4608" width="1.5703125" style="185" customWidth="1"/>
    <col min="4609" max="4609" width="9.140625" style="185"/>
    <col min="4610" max="4610" width="10.5703125" style="185" bestFit="1" customWidth="1"/>
    <col min="4611" max="4612" width="1.5703125" style="185" customWidth="1"/>
    <col min="4613" max="4613" width="9.140625" style="185"/>
    <col min="4614" max="4614" width="10.5703125" style="185" bestFit="1" customWidth="1"/>
    <col min="4615" max="4616" width="1.5703125" style="185" customWidth="1"/>
    <col min="4617" max="4617" width="9.140625" style="185"/>
    <col min="4618" max="4618" width="10.5703125" style="185" bestFit="1" customWidth="1"/>
    <col min="4619" max="4619" width="2.5703125" style="185" customWidth="1"/>
    <col min="4620" max="4851" width="9.140625" style="185"/>
    <col min="4852" max="4852" width="32.85546875" style="185" bestFit="1" customWidth="1"/>
    <col min="4853" max="4853" width="9.140625" style="185"/>
    <col min="4854" max="4854" width="12.85546875" style="185" bestFit="1" customWidth="1"/>
    <col min="4855" max="4855" width="9.140625" style="185"/>
    <col min="4856" max="4856" width="12.85546875" style="185" bestFit="1" customWidth="1"/>
    <col min="4857" max="4857" width="9.140625" style="185"/>
    <col min="4858" max="4858" width="12.85546875" style="185" bestFit="1" customWidth="1"/>
    <col min="4859" max="4859" width="9.140625" style="185"/>
    <col min="4860" max="4860" width="12.85546875" style="185" bestFit="1" customWidth="1"/>
    <col min="4861" max="4861" width="9.140625" style="185"/>
    <col min="4862" max="4862" width="12.85546875" style="185" bestFit="1" customWidth="1"/>
    <col min="4863" max="4864" width="1.5703125" style="185" customWidth="1"/>
    <col min="4865" max="4865" width="9.140625" style="185"/>
    <col min="4866" max="4866" width="10.5703125" style="185" bestFit="1" customWidth="1"/>
    <col min="4867" max="4868" width="1.5703125" style="185" customWidth="1"/>
    <col min="4869" max="4869" width="9.140625" style="185"/>
    <col min="4870" max="4870" width="10.5703125" style="185" bestFit="1" customWidth="1"/>
    <col min="4871" max="4872" width="1.5703125" style="185" customWidth="1"/>
    <col min="4873" max="4873" width="9.140625" style="185"/>
    <col min="4874" max="4874" width="10.5703125" style="185" bestFit="1" customWidth="1"/>
    <col min="4875" max="4875" width="2.5703125" style="185" customWidth="1"/>
    <col min="4876" max="5107" width="9.140625" style="185"/>
    <col min="5108" max="5108" width="32.85546875" style="185" bestFit="1" customWidth="1"/>
    <col min="5109" max="5109" width="9.140625" style="185"/>
    <col min="5110" max="5110" width="12.85546875" style="185" bestFit="1" customWidth="1"/>
    <col min="5111" max="5111" width="9.140625" style="185"/>
    <col min="5112" max="5112" width="12.85546875" style="185" bestFit="1" customWidth="1"/>
    <col min="5113" max="5113" width="9.140625" style="185"/>
    <col min="5114" max="5114" width="12.85546875" style="185" bestFit="1" customWidth="1"/>
    <col min="5115" max="5115" width="9.140625" style="185"/>
    <col min="5116" max="5116" width="12.85546875" style="185" bestFit="1" customWidth="1"/>
    <col min="5117" max="5117" width="9.140625" style="185"/>
    <col min="5118" max="5118" width="12.85546875" style="185" bestFit="1" customWidth="1"/>
    <col min="5119" max="5120" width="1.5703125" style="185" customWidth="1"/>
    <col min="5121" max="5121" width="9.140625" style="185"/>
    <col min="5122" max="5122" width="10.5703125" style="185" bestFit="1" customWidth="1"/>
    <col min="5123" max="5124" width="1.5703125" style="185" customWidth="1"/>
    <col min="5125" max="5125" width="9.140625" style="185"/>
    <col min="5126" max="5126" width="10.5703125" style="185" bestFit="1" customWidth="1"/>
    <col min="5127" max="5128" width="1.5703125" style="185" customWidth="1"/>
    <col min="5129" max="5129" width="9.140625" style="185"/>
    <col min="5130" max="5130" width="10.5703125" style="185" bestFit="1" customWidth="1"/>
    <col min="5131" max="5131" width="2.5703125" style="185" customWidth="1"/>
    <col min="5132" max="5363" width="9.140625" style="185"/>
    <col min="5364" max="5364" width="32.85546875" style="185" bestFit="1" customWidth="1"/>
    <col min="5365" max="5365" width="9.140625" style="185"/>
    <col min="5366" max="5366" width="12.85546875" style="185" bestFit="1" customWidth="1"/>
    <col min="5367" max="5367" width="9.140625" style="185"/>
    <col min="5368" max="5368" width="12.85546875" style="185" bestFit="1" customWidth="1"/>
    <col min="5369" max="5369" width="9.140625" style="185"/>
    <col min="5370" max="5370" width="12.85546875" style="185" bestFit="1" customWidth="1"/>
    <col min="5371" max="5371" width="9.140625" style="185"/>
    <col min="5372" max="5372" width="12.85546875" style="185" bestFit="1" customWidth="1"/>
    <col min="5373" max="5373" width="9.140625" style="185"/>
    <col min="5374" max="5374" width="12.85546875" style="185" bestFit="1" customWidth="1"/>
    <col min="5375" max="5376" width="1.5703125" style="185" customWidth="1"/>
    <col min="5377" max="5377" width="9.140625" style="185"/>
    <col min="5378" max="5378" width="10.5703125" style="185" bestFit="1" customWidth="1"/>
    <col min="5379" max="5380" width="1.5703125" style="185" customWidth="1"/>
    <col min="5381" max="5381" width="9.140625" style="185"/>
    <col min="5382" max="5382" width="10.5703125" style="185" bestFit="1" customWidth="1"/>
    <col min="5383" max="5384" width="1.5703125" style="185" customWidth="1"/>
    <col min="5385" max="5385" width="9.140625" style="185"/>
    <col min="5386" max="5386" width="10.5703125" style="185" bestFit="1" customWidth="1"/>
    <col min="5387" max="5387" width="2.5703125" style="185" customWidth="1"/>
    <col min="5388" max="5619" width="9.140625" style="185"/>
    <col min="5620" max="5620" width="32.85546875" style="185" bestFit="1" customWidth="1"/>
    <col min="5621" max="5621" width="9.140625" style="185"/>
    <col min="5622" max="5622" width="12.85546875" style="185" bestFit="1" customWidth="1"/>
    <col min="5623" max="5623" width="9.140625" style="185"/>
    <col min="5624" max="5624" width="12.85546875" style="185" bestFit="1" customWidth="1"/>
    <col min="5625" max="5625" width="9.140625" style="185"/>
    <col min="5626" max="5626" width="12.85546875" style="185" bestFit="1" customWidth="1"/>
    <col min="5627" max="5627" width="9.140625" style="185"/>
    <col min="5628" max="5628" width="12.85546875" style="185" bestFit="1" customWidth="1"/>
    <col min="5629" max="5629" width="9.140625" style="185"/>
    <col min="5630" max="5630" width="12.85546875" style="185" bestFit="1" customWidth="1"/>
    <col min="5631" max="5632" width="1.5703125" style="185" customWidth="1"/>
    <col min="5633" max="5633" width="9.140625" style="185"/>
    <col min="5634" max="5634" width="10.5703125" style="185" bestFit="1" customWidth="1"/>
    <col min="5635" max="5636" width="1.5703125" style="185" customWidth="1"/>
    <col min="5637" max="5637" width="9.140625" style="185"/>
    <col min="5638" max="5638" width="10.5703125" style="185" bestFit="1" customWidth="1"/>
    <col min="5639" max="5640" width="1.5703125" style="185" customWidth="1"/>
    <col min="5641" max="5641" width="9.140625" style="185"/>
    <col min="5642" max="5642" width="10.5703125" style="185" bestFit="1" customWidth="1"/>
    <col min="5643" max="5643" width="2.5703125" style="185" customWidth="1"/>
    <col min="5644" max="5875" width="9.140625" style="185"/>
    <col min="5876" max="5876" width="32.85546875" style="185" bestFit="1" customWidth="1"/>
    <col min="5877" max="5877" width="9.140625" style="185"/>
    <col min="5878" max="5878" width="12.85546875" style="185" bestFit="1" customWidth="1"/>
    <col min="5879" max="5879" width="9.140625" style="185"/>
    <col min="5880" max="5880" width="12.85546875" style="185" bestFit="1" customWidth="1"/>
    <col min="5881" max="5881" width="9.140625" style="185"/>
    <col min="5882" max="5882" width="12.85546875" style="185" bestFit="1" customWidth="1"/>
    <col min="5883" max="5883" width="9.140625" style="185"/>
    <col min="5884" max="5884" width="12.85546875" style="185" bestFit="1" customWidth="1"/>
    <col min="5885" max="5885" width="9.140625" style="185"/>
    <col min="5886" max="5886" width="12.85546875" style="185" bestFit="1" customWidth="1"/>
    <col min="5887" max="5888" width="1.5703125" style="185" customWidth="1"/>
    <col min="5889" max="5889" width="9.140625" style="185"/>
    <col min="5890" max="5890" width="10.5703125" style="185" bestFit="1" customWidth="1"/>
    <col min="5891" max="5892" width="1.5703125" style="185" customWidth="1"/>
    <col min="5893" max="5893" width="9.140625" style="185"/>
    <col min="5894" max="5894" width="10.5703125" style="185" bestFit="1" customWidth="1"/>
    <col min="5895" max="5896" width="1.5703125" style="185" customWidth="1"/>
    <col min="5897" max="5897" width="9.140625" style="185"/>
    <col min="5898" max="5898" width="10.5703125" style="185" bestFit="1" customWidth="1"/>
    <col min="5899" max="5899" width="2.5703125" style="185" customWidth="1"/>
    <col min="5900" max="6131" width="9.140625" style="185"/>
    <col min="6132" max="6132" width="32.85546875" style="185" bestFit="1" customWidth="1"/>
    <col min="6133" max="6133" width="9.140625" style="185"/>
    <col min="6134" max="6134" width="12.85546875" style="185" bestFit="1" customWidth="1"/>
    <col min="6135" max="6135" width="9.140625" style="185"/>
    <col min="6136" max="6136" width="12.85546875" style="185" bestFit="1" customWidth="1"/>
    <col min="6137" max="6137" width="9.140625" style="185"/>
    <col min="6138" max="6138" width="12.85546875" style="185" bestFit="1" customWidth="1"/>
    <col min="6139" max="6139" width="9.140625" style="185"/>
    <col min="6140" max="6140" width="12.85546875" style="185" bestFit="1" customWidth="1"/>
    <col min="6141" max="6141" width="9.140625" style="185"/>
    <col min="6142" max="6142" width="12.85546875" style="185" bestFit="1" customWidth="1"/>
    <col min="6143" max="6144" width="1.5703125" style="185" customWidth="1"/>
    <col min="6145" max="6145" width="9.140625" style="185"/>
    <col min="6146" max="6146" width="10.5703125" style="185" bestFit="1" customWidth="1"/>
    <col min="6147" max="6148" width="1.5703125" style="185" customWidth="1"/>
    <col min="6149" max="6149" width="9.140625" style="185"/>
    <col min="6150" max="6150" width="10.5703125" style="185" bestFit="1" customWidth="1"/>
    <col min="6151" max="6152" width="1.5703125" style="185" customWidth="1"/>
    <col min="6153" max="6153" width="9.140625" style="185"/>
    <col min="6154" max="6154" width="10.5703125" style="185" bestFit="1" customWidth="1"/>
    <col min="6155" max="6155" width="2.5703125" style="185" customWidth="1"/>
    <col min="6156" max="6387" width="9.140625" style="185"/>
    <col min="6388" max="6388" width="32.85546875" style="185" bestFit="1" customWidth="1"/>
    <col min="6389" max="6389" width="9.140625" style="185"/>
    <col min="6390" max="6390" width="12.85546875" style="185" bestFit="1" customWidth="1"/>
    <col min="6391" max="6391" width="9.140625" style="185"/>
    <col min="6392" max="6392" width="12.85546875" style="185" bestFit="1" customWidth="1"/>
    <col min="6393" max="6393" width="9.140625" style="185"/>
    <col min="6394" max="6394" width="12.85546875" style="185" bestFit="1" customWidth="1"/>
    <col min="6395" max="6395" width="9.140625" style="185"/>
    <col min="6396" max="6396" width="12.85546875" style="185" bestFit="1" customWidth="1"/>
    <col min="6397" max="6397" width="9.140625" style="185"/>
    <col min="6398" max="6398" width="12.85546875" style="185" bestFit="1" customWidth="1"/>
    <col min="6399" max="6400" width="1.5703125" style="185" customWidth="1"/>
    <col min="6401" max="6401" width="9.140625" style="185"/>
    <col min="6402" max="6402" width="10.5703125" style="185" bestFit="1" customWidth="1"/>
    <col min="6403" max="6404" width="1.5703125" style="185" customWidth="1"/>
    <col min="6405" max="6405" width="9.140625" style="185"/>
    <col min="6406" max="6406" width="10.5703125" style="185" bestFit="1" customWidth="1"/>
    <col min="6407" max="6408" width="1.5703125" style="185" customWidth="1"/>
    <col min="6409" max="6409" width="9.140625" style="185"/>
    <col min="6410" max="6410" width="10.5703125" style="185" bestFit="1" customWidth="1"/>
    <col min="6411" max="6411" width="2.5703125" style="185" customWidth="1"/>
    <col min="6412" max="6643" width="9.140625" style="185"/>
    <col min="6644" max="6644" width="32.85546875" style="185" bestFit="1" customWidth="1"/>
    <col min="6645" max="6645" width="9.140625" style="185"/>
    <col min="6646" max="6646" width="12.85546875" style="185" bestFit="1" customWidth="1"/>
    <col min="6647" max="6647" width="9.140625" style="185"/>
    <col min="6648" max="6648" width="12.85546875" style="185" bestFit="1" customWidth="1"/>
    <col min="6649" max="6649" width="9.140625" style="185"/>
    <col min="6650" max="6650" width="12.85546875" style="185" bestFit="1" customWidth="1"/>
    <col min="6651" max="6651" width="9.140625" style="185"/>
    <col min="6652" max="6652" width="12.85546875" style="185" bestFit="1" customWidth="1"/>
    <col min="6653" max="6653" width="9.140625" style="185"/>
    <col min="6654" max="6654" width="12.85546875" style="185" bestFit="1" customWidth="1"/>
    <col min="6655" max="6656" width="1.5703125" style="185" customWidth="1"/>
    <col min="6657" max="6657" width="9.140625" style="185"/>
    <col min="6658" max="6658" width="10.5703125" style="185" bestFit="1" customWidth="1"/>
    <col min="6659" max="6660" width="1.5703125" style="185" customWidth="1"/>
    <col min="6661" max="6661" width="9.140625" style="185"/>
    <col min="6662" max="6662" width="10.5703125" style="185" bestFit="1" customWidth="1"/>
    <col min="6663" max="6664" width="1.5703125" style="185" customWidth="1"/>
    <col min="6665" max="6665" width="9.140625" style="185"/>
    <col min="6666" max="6666" width="10.5703125" style="185" bestFit="1" customWidth="1"/>
    <col min="6667" max="6667" width="2.5703125" style="185" customWidth="1"/>
    <col min="6668" max="6899" width="9.140625" style="185"/>
    <col min="6900" max="6900" width="32.85546875" style="185" bestFit="1" customWidth="1"/>
    <col min="6901" max="6901" width="9.140625" style="185"/>
    <col min="6902" max="6902" width="12.85546875" style="185" bestFit="1" customWidth="1"/>
    <col min="6903" max="6903" width="9.140625" style="185"/>
    <col min="6904" max="6904" width="12.85546875" style="185" bestFit="1" customWidth="1"/>
    <col min="6905" max="6905" width="9.140625" style="185"/>
    <col min="6906" max="6906" width="12.85546875" style="185" bestFit="1" customWidth="1"/>
    <col min="6907" max="6907" width="9.140625" style="185"/>
    <col min="6908" max="6908" width="12.85546875" style="185" bestFit="1" customWidth="1"/>
    <col min="6909" max="6909" width="9.140625" style="185"/>
    <col min="6910" max="6910" width="12.85546875" style="185" bestFit="1" customWidth="1"/>
    <col min="6911" max="6912" width="1.5703125" style="185" customWidth="1"/>
    <col min="6913" max="6913" width="9.140625" style="185"/>
    <col min="6914" max="6914" width="10.5703125" style="185" bestFit="1" customWidth="1"/>
    <col min="6915" max="6916" width="1.5703125" style="185" customWidth="1"/>
    <col min="6917" max="6917" width="9.140625" style="185"/>
    <col min="6918" max="6918" width="10.5703125" style="185" bestFit="1" customWidth="1"/>
    <col min="6919" max="6920" width="1.5703125" style="185" customWidth="1"/>
    <col min="6921" max="6921" width="9.140625" style="185"/>
    <col min="6922" max="6922" width="10.5703125" style="185" bestFit="1" customWidth="1"/>
    <col min="6923" max="6923" width="2.5703125" style="185" customWidth="1"/>
    <col min="6924" max="7155" width="9.140625" style="185"/>
    <col min="7156" max="7156" width="32.85546875" style="185" bestFit="1" customWidth="1"/>
    <col min="7157" max="7157" width="9.140625" style="185"/>
    <col min="7158" max="7158" width="12.85546875" style="185" bestFit="1" customWidth="1"/>
    <col min="7159" max="7159" width="9.140625" style="185"/>
    <col min="7160" max="7160" width="12.85546875" style="185" bestFit="1" customWidth="1"/>
    <col min="7161" max="7161" width="9.140625" style="185"/>
    <col min="7162" max="7162" width="12.85546875" style="185" bestFit="1" customWidth="1"/>
    <col min="7163" max="7163" width="9.140625" style="185"/>
    <col min="7164" max="7164" width="12.85546875" style="185" bestFit="1" customWidth="1"/>
    <col min="7165" max="7165" width="9.140625" style="185"/>
    <col min="7166" max="7166" width="12.85546875" style="185" bestFit="1" customWidth="1"/>
    <col min="7167" max="7168" width="1.5703125" style="185" customWidth="1"/>
    <col min="7169" max="7169" width="9.140625" style="185"/>
    <col min="7170" max="7170" width="10.5703125" style="185" bestFit="1" customWidth="1"/>
    <col min="7171" max="7172" width="1.5703125" style="185" customWidth="1"/>
    <col min="7173" max="7173" width="9.140625" style="185"/>
    <col min="7174" max="7174" width="10.5703125" style="185" bestFit="1" customWidth="1"/>
    <col min="7175" max="7176" width="1.5703125" style="185" customWidth="1"/>
    <col min="7177" max="7177" width="9.140625" style="185"/>
    <col min="7178" max="7178" width="10.5703125" style="185" bestFit="1" customWidth="1"/>
    <col min="7179" max="7179" width="2.5703125" style="185" customWidth="1"/>
    <col min="7180" max="7411" width="9.140625" style="185"/>
    <col min="7412" max="7412" width="32.85546875" style="185" bestFit="1" customWidth="1"/>
    <col min="7413" max="7413" width="9.140625" style="185"/>
    <col min="7414" max="7414" width="12.85546875" style="185" bestFit="1" customWidth="1"/>
    <col min="7415" max="7415" width="9.140625" style="185"/>
    <col min="7416" max="7416" width="12.85546875" style="185" bestFit="1" customWidth="1"/>
    <col min="7417" max="7417" width="9.140625" style="185"/>
    <col min="7418" max="7418" width="12.85546875" style="185" bestFit="1" customWidth="1"/>
    <col min="7419" max="7419" width="9.140625" style="185"/>
    <col min="7420" max="7420" width="12.85546875" style="185" bestFit="1" customWidth="1"/>
    <col min="7421" max="7421" width="9.140625" style="185"/>
    <col min="7422" max="7422" width="12.85546875" style="185" bestFit="1" customWidth="1"/>
    <col min="7423" max="7424" width="1.5703125" style="185" customWidth="1"/>
    <col min="7425" max="7425" width="9.140625" style="185"/>
    <col min="7426" max="7426" width="10.5703125" style="185" bestFit="1" customWidth="1"/>
    <col min="7427" max="7428" width="1.5703125" style="185" customWidth="1"/>
    <col min="7429" max="7429" width="9.140625" style="185"/>
    <col min="7430" max="7430" width="10.5703125" style="185" bestFit="1" customWidth="1"/>
    <col min="7431" max="7432" width="1.5703125" style="185" customWidth="1"/>
    <col min="7433" max="7433" width="9.140625" style="185"/>
    <col min="7434" max="7434" width="10.5703125" style="185" bestFit="1" customWidth="1"/>
    <col min="7435" max="7435" width="2.5703125" style="185" customWidth="1"/>
    <col min="7436" max="7667" width="9.140625" style="185"/>
    <col min="7668" max="7668" width="32.85546875" style="185" bestFit="1" customWidth="1"/>
    <col min="7669" max="7669" width="9.140625" style="185"/>
    <col min="7670" max="7670" width="12.85546875" style="185" bestFit="1" customWidth="1"/>
    <col min="7671" max="7671" width="9.140625" style="185"/>
    <col min="7672" max="7672" width="12.85546875" style="185" bestFit="1" customWidth="1"/>
    <col min="7673" max="7673" width="9.140625" style="185"/>
    <col min="7674" max="7674" width="12.85546875" style="185" bestFit="1" customWidth="1"/>
    <col min="7675" max="7675" width="9.140625" style="185"/>
    <col min="7676" max="7676" width="12.85546875" style="185" bestFit="1" customWidth="1"/>
    <col min="7677" max="7677" width="9.140625" style="185"/>
    <col min="7678" max="7678" width="12.85546875" style="185" bestFit="1" customWidth="1"/>
    <col min="7679" max="7680" width="1.5703125" style="185" customWidth="1"/>
    <col min="7681" max="7681" width="9.140625" style="185"/>
    <col min="7682" max="7682" width="10.5703125" style="185" bestFit="1" customWidth="1"/>
    <col min="7683" max="7684" width="1.5703125" style="185" customWidth="1"/>
    <col min="7685" max="7685" width="9.140625" style="185"/>
    <col min="7686" max="7686" width="10.5703125" style="185" bestFit="1" customWidth="1"/>
    <col min="7687" max="7688" width="1.5703125" style="185" customWidth="1"/>
    <col min="7689" max="7689" width="9.140625" style="185"/>
    <col min="7690" max="7690" width="10.5703125" style="185" bestFit="1" customWidth="1"/>
    <col min="7691" max="7691" width="2.5703125" style="185" customWidth="1"/>
    <col min="7692" max="7923" width="9.140625" style="185"/>
    <col min="7924" max="7924" width="32.85546875" style="185" bestFit="1" customWidth="1"/>
    <col min="7925" max="7925" width="9.140625" style="185"/>
    <col min="7926" max="7926" width="12.85546875" style="185" bestFit="1" customWidth="1"/>
    <col min="7927" max="7927" width="9.140625" style="185"/>
    <col min="7928" max="7928" width="12.85546875" style="185" bestFit="1" customWidth="1"/>
    <col min="7929" max="7929" width="9.140625" style="185"/>
    <col min="7930" max="7930" width="12.85546875" style="185" bestFit="1" customWidth="1"/>
    <col min="7931" max="7931" width="9.140625" style="185"/>
    <col min="7932" max="7932" width="12.85546875" style="185" bestFit="1" customWidth="1"/>
    <col min="7933" max="7933" width="9.140625" style="185"/>
    <col min="7934" max="7934" width="12.85546875" style="185" bestFit="1" customWidth="1"/>
    <col min="7935" max="7936" width="1.5703125" style="185" customWidth="1"/>
    <col min="7937" max="7937" width="9.140625" style="185"/>
    <col min="7938" max="7938" width="10.5703125" style="185" bestFit="1" customWidth="1"/>
    <col min="7939" max="7940" width="1.5703125" style="185" customWidth="1"/>
    <col min="7941" max="7941" width="9.140625" style="185"/>
    <col min="7942" max="7942" width="10.5703125" style="185" bestFit="1" customWidth="1"/>
    <col min="7943" max="7944" width="1.5703125" style="185" customWidth="1"/>
    <col min="7945" max="7945" width="9.140625" style="185"/>
    <col min="7946" max="7946" width="10.5703125" style="185" bestFit="1" customWidth="1"/>
    <col min="7947" max="7947" width="2.5703125" style="185" customWidth="1"/>
    <col min="7948" max="8179" width="9.140625" style="185"/>
    <col min="8180" max="8180" width="32.85546875" style="185" bestFit="1" customWidth="1"/>
    <col min="8181" max="8181" width="9.140625" style="185"/>
    <col min="8182" max="8182" width="12.85546875" style="185" bestFit="1" customWidth="1"/>
    <col min="8183" max="8183" width="9.140625" style="185"/>
    <col min="8184" max="8184" width="12.85546875" style="185" bestFit="1" customWidth="1"/>
    <col min="8185" max="8185" width="9.140625" style="185"/>
    <col min="8186" max="8186" width="12.85546875" style="185" bestFit="1" customWidth="1"/>
    <col min="8187" max="8187" width="9.140625" style="185"/>
    <col min="8188" max="8188" width="12.85546875" style="185" bestFit="1" customWidth="1"/>
    <col min="8189" max="8189" width="9.140625" style="185"/>
    <col min="8190" max="8190" width="12.85546875" style="185" bestFit="1" customWidth="1"/>
    <col min="8191" max="8192" width="1.5703125" style="185" customWidth="1"/>
    <col min="8193" max="8193" width="9.140625" style="185"/>
    <col min="8194" max="8194" width="10.5703125" style="185" bestFit="1" customWidth="1"/>
    <col min="8195" max="8196" width="1.5703125" style="185" customWidth="1"/>
    <col min="8197" max="8197" width="9.140625" style="185"/>
    <col min="8198" max="8198" width="10.5703125" style="185" bestFit="1" customWidth="1"/>
    <col min="8199" max="8200" width="1.5703125" style="185" customWidth="1"/>
    <col min="8201" max="8201" width="9.140625" style="185"/>
    <col min="8202" max="8202" width="10.5703125" style="185" bestFit="1" customWidth="1"/>
    <col min="8203" max="8203" width="2.5703125" style="185" customWidth="1"/>
    <col min="8204" max="8435" width="9.140625" style="185"/>
    <col min="8436" max="8436" width="32.85546875" style="185" bestFit="1" customWidth="1"/>
    <col min="8437" max="8437" width="9.140625" style="185"/>
    <col min="8438" max="8438" width="12.85546875" style="185" bestFit="1" customWidth="1"/>
    <col min="8439" max="8439" width="9.140625" style="185"/>
    <col min="8440" max="8440" width="12.85546875" style="185" bestFit="1" customWidth="1"/>
    <col min="8441" max="8441" width="9.140625" style="185"/>
    <col min="8442" max="8442" width="12.85546875" style="185" bestFit="1" customWidth="1"/>
    <col min="8443" max="8443" width="9.140625" style="185"/>
    <col min="8444" max="8444" width="12.85546875" style="185" bestFit="1" customWidth="1"/>
    <col min="8445" max="8445" width="9.140625" style="185"/>
    <col min="8446" max="8446" width="12.85546875" style="185" bestFit="1" customWidth="1"/>
    <col min="8447" max="8448" width="1.5703125" style="185" customWidth="1"/>
    <col min="8449" max="8449" width="9.140625" style="185"/>
    <col min="8450" max="8450" width="10.5703125" style="185" bestFit="1" customWidth="1"/>
    <col min="8451" max="8452" width="1.5703125" style="185" customWidth="1"/>
    <col min="8453" max="8453" width="9.140625" style="185"/>
    <col min="8454" max="8454" width="10.5703125" style="185" bestFit="1" customWidth="1"/>
    <col min="8455" max="8456" width="1.5703125" style="185" customWidth="1"/>
    <col min="8457" max="8457" width="9.140625" style="185"/>
    <col min="8458" max="8458" width="10.5703125" style="185" bestFit="1" customWidth="1"/>
    <col min="8459" max="8459" width="2.5703125" style="185" customWidth="1"/>
    <col min="8460" max="8691" width="9.140625" style="185"/>
    <col min="8692" max="8692" width="32.85546875" style="185" bestFit="1" customWidth="1"/>
    <col min="8693" max="8693" width="9.140625" style="185"/>
    <col min="8694" max="8694" width="12.85546875" style="185" bestFit="1" customWidth="1"/>
    <col min="8695" max="8695" width="9.140625" style="185"/>
    <col min="8696" max="8696" width="12.85546875" style="185" bestFit="1" customWidth="1"/>
    <col min="8697" max="8697" width="9.140625" style="185"/>
    <col min="8698" max="8698" width="12.85546875" style="185" bestFit="1" customWidth="1"/>
    <col min="8699" max="8699" width="9.140625" style="185"/>
    <col min="8700" max="8700" width="12.85546875" style="185" bestFit="1" customWidth="1"/>
    <col min="8701" max="8701" width="9.140625" style="185"/>
    <col min="8702" max="8702" width="12.85546875" style="185" bestFit="1" customWidth="1"/>
    <col min="8703" max="8704" width="1.5703125" style="185" customWidth="1"/>
    <col min="8705" max="8705" width="9.140625" style="185"/>
    <col min="8706" max="8706" width="10.5703125" style="185" bestFit="1" customWidth="1"/>
    <col min="8707" max="8708" width="1.5703125" style="185" customWidth="1"/>
    <col min="8709" max="8709" width="9.140625" style="185"/>
    <col min="8710" max="8710" width="10.5703125" style="185" bestFit="1" customWidth="1"/>
    <col min="8711" max="8712" width="1.5703125" style="185" customWidth="1"/>
    <col min="8713" max="8713" width="9.140625" style="185"/>
    <col min="8714" max="8714" width="10.5703125" style="185" bestFit="1" customWidth="1"/>
    <col min="8715" max="8715" width="2.5703125" style="185" customWidth="1"/>
    <col min="8716" max="8947" width="9.140625" style="185"/>
    <col min="8948" max="8948" width="32.85546875" style="185" bestFit="1" customWidth="1"/>
    <col min="8949" max="8949" width="9.140625" style="185"/>
    <col min="8950" max="8950" width="12.85546875" style="185" bestFit="1" customWidth="1"/>
    <col min="8951" max="8951" width="9.140625" style="185"/>
    <col min="8952" max="8952" width="12.85546875" style="185" bestFit="1" customWidth="1"/>
    <col min="8953" max="8953" width="9.140625" style="185"/>
    <col min="8954" max="8954" width="12.85546875" style="185" bestFit="1" customWidth="1"/>
    <col min="8955" max="8955" width="9.140625" style="185"/>
    <col min="8956" max="8956" width="12.85546875" style="185" bestFit="1" customWidth="1"/>
    <col min="8957" max="8957" width="9.140625" style="185"/>
    <col min="8958" max="8958" width="12.85546875" style="185" bestFit="1" customWidth="1"/>
    <col min="8959" max="8960" width="1.5703125" style="185" customWidth="1"/>
    <col min="8961" max="8961" width="9.140625" style="185"/>
    <col min="8962" max="8962" width="10.5703125" style="185" bestFit="1" customWidth="1"/>
    <col min="8963" max="8964" width="1.5703125" style="185" customWidth="1"/>
    <col min="8965" max="8965" width="9.140625" style="185"/>
    <col min="8966" max="8966" width="10.5703125" style="185" bestFit="1" customWidth="1"/>
    <col min="8967" max="8968" width="1.5703125" style="185" customWidth="1"/>
    <col min="8969" max="8969" width="9.140625" style="185"/>
    <col min="8970" max="8970" width="10.5703125" style="185" bestFit="1" customWidth="1"/>
    <col min="8971" max="8971" width="2.5703125" style="185" customWidth="1"/>
    <col min="8972" max="9203" width="9.140625" style="185"/>
    <col min="9204" max="9204" width="32.85546875" style="185" bestFit="1" customWidth="1"/>
    <col min="9205" max="9205" width="9.140625" style="185"/>
    <col min="9206" max="9206" width="12.85546875" style="185" bestFit="1" customWidth="1"/>
    <col min="9207" max="9207" width="9.140625" style="185"/>
    <col min="9208" max="9208" width="12.85546875" style="185" bestFit="1" customWidth="1"/>
    <col min="9209" max="9209" width="9.140625" style="185"/>
    <col min="9210" max="9210" width="12.85546875" style="185" bestFit="1" customWidth="1"/>
    <col min="9211" max="9211" width="9.140625" style="185"/>
    <col min="9212" max="9212" width="12.85546875" style="185" bestFit="1" customWidth="1"/>
    <col min="9213" max="9213" width="9.140625" style="185"/>
    <col min="9214" max="9214" width="12.85546875" style="185" bestFit="1" customWidth="1"/>
    <col min="9215" max="9216" width="1.5703125" style="185" customWidth="1"/>
    <col min="9217" max="9217" width="9.140625" style="185"/>
    <col min="9218" max="9218" width="10.5703125" style="185" bestFit="1" customWidth="1"/>
    <col min="9219" max="9220" width="1.5703125" style="185" customWidth="1"/>
    <col min="9221" max="9221" width="9.140625" style="185"/>
    <col min="9222" max="9222" width="10.5703125" style="185" bestFit="1" customWidth="1"/>
    <col min="9223" max="9224" width="1.5703125" style="185" customWidth="1"/>
    <col min="9225" max="9225" width="9.140625" style="185"/>
    <col min="9226" max="9226" width="10.5703125" style="185" bestFit="1" customWidth="1"/>
    <col min="9227" max="9227" width="2.5703125" style="185" customWidth="1"/>
    <col min="9228" max="9459" width="9.140625" style="185"/>
    <col min="9460" max="9460" width="32.85546875" style="185" bestFit="1" customWidth="1"/>
    <col min="9461" max="9461" width="9.140625" style="185"/>
    <col min="9462" max="9462" width="12.85546875" style="185" bestFit="1" customWidth="1"/>
    <col min="9463" max="9463" width="9.140625" style="185"/>
    <col min="9464" max="9464" width="12.85546875" style="185" bestFit="1" customWidth="1"/>
    <col min="9465" max="9465" width="9.140625" style="185"/>
    <col min="9466" max="9466" width="12.85546875" style="185" bestFit="1" customWidth="1"/>
    <col min="9467" max="9467" width="9.140625" style="185"/>
    <col min="9468" max="9468" width="12.85546875" style="185" bestFit="1" customWidth="1"/>
    <col min="9469" max="9469" width="9.140625" style="185"/>
    <col min="9470" max="9470" width="12.85546875" style="185" bestFit="1" customWidth="1"/>
    <col min="9471" max="9472" width="1.5703125" style="185" customWidth="1"/>
    <col min="9473" max="9473" width="9.140625" style="185"/>
    <col min="9474" max="9474" width="10.5703125" style="185" bestFit="1" customWidth="1"/>
    <col min="9475" max="9476" width="1.5703125" style="185" customWidth="1"/>
    <col min="9477" max="9477" width="9.140625" style="185"/>
    <col min="9478" max="9478" width="10.5703125" style="185" bestFit="1" customWidth="1"/>
    <col min="9479" max="9480" width="1.5703125" style="185" customWidth="1"/>
    <col min="9481" max="9481" width="9.140625" style="185"/>
    <col min="9482" max="9482" width="10.5703125" style="185" bestFit="1" customWidth="1"/>
    <col min="9483" max="9483" width="2.5703125" style="185" customWidth="1"/>
    <col min="9484" max="9715" width="9.140625" style="185"/>
    <col min="9716" max="9716" width="32.85546875" style="185" bestFit="1" customWidth="1"/>
    <col min="9717" max="9717" width="9.140625" style="185"/>
    <col min="9718" max="9718" width="12.85546875" style="185" bestFit="1" customWidth="1"/>
    <col min="9719" max="9719" width="9.140625" style="185"/>
    <col min="9720" max="9720" width="12.85546875" style="185" bestFit="1" customWidth="1"/>
    <col min="9721" max="9721" width="9.140625" style="185"/>
    <col min="9722" max="9722" width="12.85546875" style="185" bestFit="1" customWidth="1"/>
    <col min="9723" max="9723" width="9.140625" style="185"/>
    <col min="9724" max="9724" width="12.85546875" style="185" bestFit="1" customWidth="1"/>
    <col min="9725" max="9725" width="9.140625" style="185"/>
    <col min="9726" max="9726" width="12.85546875" style="185" bestFit="1" customWidth="1"/>
    <col min="9727" max="9728" width="1.5703125" style="185" customWidth="1"/>
    <col min="9729" max="9729" width="9.140625" style="185"/>
    <col min="9730" max="9730" width="10.5703125" style="185" bestFit="1" customWidth="1"/>
    <col min="9731" max="9732" width="1.5703125" style="185" customWidth="1"/>
    <col min="9733" max="9733" width="9.140625" style="185"/>
    <col min="9734" max="9734" width="10.5703125" style="185" bestFit="1" customWidth="1"/>
    <col min="9735" max="9736" width="1.5703125" style="185" customWidth="1"/>
    <col min="9737" max="9737" width="9.140625" style="185"/>
    <col min="9738" max="9738" width="10.5703125" style="185" bestFit="1" customWidth="1"/>
    <col min="9739" max="9739" width="2.5703125" style="185" customWidth="1"/>
    <col min="9740" max="9971" width="9.140625" style="185"/>
    <col min="9972" max="9972" width="32.85546875" style="185" bestFit="1" customWidth="1"/>
    <col min="9973" max="9973" width="9.140625" style="185"/>
    <col min="9974" max="9974" width="12.85546875" style="185" bestFit="1" customWidth="1"/>
    <col min="9975" max="9975" width="9.140625" style="185"/>
    <col min="9976" max="9976" width="12.85546875" style="185" bestFit="1" customWidth="1"/>
    <col min="9977" max="9977" width="9.140625" style="185"/>
    <col min="9978" max="9978" width="12.85546875" style="185" bestFit="1" customWidth="1"/>
    <col min="9979" max="9979" width="9.140625" style="185"/>
    <col min="9980" max="9980" width="12.85546875" style="185" bestFit="1" customWidth="1"/>
    <col min="9981" max="9981" width="9.140625" style="185"/>
    <col min="9982" max="9982" width="12.85546875" style="185" bestFit="1" customWidth="1"/>
    <col min="9983" max="9984" width="1.5703125" style="185" customWidth="1"/>
    <col min="9985" max="9985" width="9.140625" style="185"/>
    <col min="9986" max="9986" width="10.5703125" style="185" bestFit="1" customWidth="1"/>
    <col min="9987" max="9988" width="1.5703125" style="185" customWidth="1"/>
    <col min="9989" max="9989" width="9.140625" style="185"/>
    <col min="9990" max="9990" width="10.5703125" style="185" bestFit="1" customWidth="1"/>
    <col min="9991" max="9992" width="1.5703125" style="185" customWidth="1"/>
    <col min="9993" max="9993" width="9.140625" style="185"/>
    <col min="9994" max="9994" width="10.5703125" style="185" bestFit="1" customWidth="1"/>
    <col min="9995" max="9995" width="2.5703125" style="185" customWidth="1"/>
    <col min="9996" max="10227" width="9.140625" style="185"/>
    <col min="10228" max="10228" width="32.85546875" style="185" bestFit="1" customWidth="1"/>
    <col min="10229" max="10229" width="9.140625" style="185"/>
    <col min="10230" max="10230" width="12.85546875" style="185" bestFit="1" customWidth="1"/>
    <col min="10231" max="10231" width="9.140625" style="185"/>
    <col min="10232" max="10232" width="12.85546875" style="185" bestFit="1" customWidth="1"/>
    <col min="10233" max="10233" width="9.140625" style="185"/>
    <col min="10234" max="10234" width="12.85546875" style="185" bestFit="1" customWidth="1"/>
    <col min="10235" max="10235" width="9.140625" style="185"/>
    <col min="10236" max="10236" width="12.85546875" style="185" bestFit="1" customWidth="1"/>
    <col min="10237" max="10237" width="9.140625" style="185"/>
    <col min="10238" max="10238" width="12.85546875" style="185" bestFit="1" customWidth="1"/>
    <col min="10239" max="10240" width="1.5703125" style="185" customWidth="1"/>
    <col min="10241" max="10241" width="9.140625" style="185"/>
    <col min="10242" max="10242" width="10.5703125" style="185" bestFit="1" customWidth="1"/>
    <col min="10243" max="10244" width="1.5703125" style="185" customWidth="1"/>
    <col min="10245" max="10245" width="9.140625" style="185"/>
    <col min="10246" max="10246" width="10.5703125" style="185" bestFit="1" customWidth="1"/>
    <col min="10247" max="10248" width="1.5703125" style="185" customWidth="1"/>
    <col min="10249" max="10249" width="9.140625" style="185"/>
    <col min="10250" max="10250" width="10.5703125" style="185" bestFit="1" customWidth="1"/>
    <col min="10251" max="10251" width="2.5703125" style="185" customWidth="1"/>
    <col min="10252" max="10483" width="9.140625" style="185"/>
    <col min="10484" max="10484" width="32.85546875" style="185" bestFit="1" customWidth="1"/>
    <col min="10485" max="10485" width="9.140625" style="185"/>
    <col min="10486" max="10486" width="12.85546875" style="185" bestFit="1" customWidth="1"/>
    <col min="10487" max="10487" width="9.140625" style="185"/>
    <col min="10488" max="10488" width="12.85546875" style="185" bestFit="1" customWidth="1"/>
    <col min="10489" max="10489" width="9.140625" style="185"/>
    <col min="10490" max="10490" width="12.85546875" style="185" bestFit="1" customWidth="1"/>
    <col min="10491" max="10491" width="9.140625" style="185"/>
    <col min="10492" max="10492" width="12.85546875" style="185" bestFit="1" customWidth="1"/>
    <col min="10493" max="10493" width="9.140625" style="185"/>
    <col min="10494" max="10494" width="12.85546875" style="185" bestFit="1" customWidth="1"/>
    <col min="10495" max="10496" width="1.5703125" style="185" customWidth="1"/>
    <col min="10497" max="10497" width="9.140625" style="185"/>
    <col min="10498" max="10498" width="10.5703125" style="185" bestFit="1" customWidth="1"/>
    <col min="10499" max="10500" width="1.5703125" style="185" customWidth="1"/>
    <col min="10501" max="10501" width="9.140625" style="185"/>
    <col min="10502" max="10502" width="10.5703125" style="185" bestFit="1" customWidth="1"/>
    <col min="10503" max="10504" width="1.5703125" style="185" customWidth="1"/>
    <col min="10505" max="10505" width="9.140625" style="185"/>
    <col min="10506" max="10506" width="10.5703125" style="185" bestFit="1" customWidth="1"/>
    <col min="10507" max="10507" width="2.5703125" style="185" customWidth="1"/>
    <col min="10508" max="10739" width="9.140625" style="185"/>
    <col min="10740" max="10740" width="32.85546875" style="185" bestFit="1" customWidth="1"/>
    <col min="10741" max="10741" width="9.140625" style="185"/>
    <col min="10742" max="10742" width="12.85546875" style="185" bestFit="1" customWidth="1"/>
    <col min="10743" max="10743" width="9.140625" style="185"/>
    <col min="10744" max="10744" width="12.85546875" style="185" bestFit="1" customWidth="1"/>
    <col min="10745" max="10745" width="9.140625" style="185"/>
    <col min="10746" max="10746" width="12.85546875" style="185" bestFit="1" customWidth="1"/>
    <col min="10747" max="10747" width="9.140625" style="185"/>
    <col min="10748" max="10748" width="12.85546875" style="185" bestFit="1" customWidth="1"/>
    <col min="10749" max="10749" width="9.140625" style="185"/>
    <col min="10750" max="10750" width="12.85546875" style="185" bestFit="1" customWidth="1"/>
    <col min="10751" max="10752" width="1.5703125" style="185" customWidth="1"/>
    <col min="10753" max="10753" width="9.140625" style="185"/>
    <col min="10754" max="10754" width="10.5703125" style="185" bestFit="1" customWidth="1"/>
    <col min="10755" max="10756" width="1.5703125" style="185" customWidth="1"/>
    <col min="10757" max="10757" width="9.140625" style="185"/>
    <col min="10758" max="10758" width="10.5703125" style="185" bestFit="1" customWidth="1"/>
    <col min="10759" max="10760" width="1.5703125" style="185" customWidth="1"/>
    <col min="10761" max="10761" width="9.140625" style="185"/>
    <col min="10762" max="10762" width="10.5703125" style="185" bestFit="1" customWidth="1"/>
    <col min="10763" max="10763" width="2.5703125" style="185" customWidth="1"/>
    <col min="10764" max="10995" width="9.140625" style="185"/>
    <col min="10996" max="10996" width="32.85546875" style="185" bestFit="1" customWidth="1"/>
    <col min="10997" max="10997" width="9.140625" style="185"/>
    <col min="10998" max="10998" width="12.85546875" style="185" bestFit="1" customWidth="1"/>
    <col min="10999" max="10999" width="9.140625" style="185"/>
    <col min="11000" max="11000" width="12.85546875" style="185" bestFit="1" customWidth="1"/>
    <col min="11001" max="11001" width="9.140625" style="185"/>
    <col min="11002" max="11002" width="12.85546875" style="185" bestFit="1" customWidth="1"/>
    <col min="11003" max="11003" width="9.140625" style="185"/>
    <col min="11004" max="11004" width="12.85546875" style="185" bestFit="1" customWidth="1"/>
    <col min="11005" max="11005" width="9.140625" style="185"/>
    <col min="11006" max="11006" width="12.85546875" style="185" bestFit="1" customWidth="1"/>
    <col min="11007" max="11008" width="1.5703125" style="185" customWidth="1"/>
    <col min="11009" max="11009" width="9.140625" style="185"/>
    <col min="11010" max="11010" width="10.5703125" style="185" bestFit="1" customWidth="1"/>
    <col min="11011" max="11012" width="1.5703125" style="185" customWidth="1"/>
    <col min="11013" max="11013" width="9.140625" style="185"/>
    <col min="11014" max="11014" width="10.5703125" style="185" bestFit="1" customWidth="1"/>
    <col min="11015" max="11016" width="1.5703125" style="185" customWidth="1"/>
    <col min="11017" max="11017" width="9.140625" style="185"/>
    <col min="11018" max="11018" width="10.5703125" style="185" bestFit="1" customWidth="1"/>
    <col min="11019" max="11019" width="2.5703125" style="185" customWidth="1"/>
    <col min="11020" max="11251" width="9.140625" style="185"/>
    <col min="11252" max="11252" width="32.85546875" style="185" bestFit="1" customWidth="1"/>
    <col min="11253" max="11253" width="9.140625" style="185"/>
    <col min="11254" max="11254" width="12.85546875" style="185" bestFit="1" customWidth="1"/>
    <col min="11255" max="11255" width="9.140625" style="185"/>
    <col min="11256" max="11256" width="12.85546875" style="185" bestFit="1" customWidth="1"/>
    <col min="11257" max="11257" width="9.140625" style="185"/>
    <col min="11258" max="11258" width="12.85546875" style="185" bestFit="1" customWidth="1"/>
    <col min="11259" max="11259" width="9.140625" style="185"/>
    <col min="11260" max="11260" width="12.85546875" style="185" bestFit="1" customWidth="1"/>
    <col min="11261" max="11261" width="9.140625" style="185"/>
    <col min="11262" max="11262" width="12.85546875" style="185" bestFit="1" customWidth="1"/>
    <col min="11263" max="11264" width="1.5703125" style="185" customWidth="1"/>
    <col min="11265" max="11265" width="9.140625" style="185"/>
    <col min="11266" max="11266" width="10.5703125" style="185" bestFit="1" customWidth="1"/>
    <col min="11267" max="11268" width="1.5703125" style="185" customWidth="1"/>
    <col min="11269" max="11269" width="9.140625" style="185"/>
    <col min="11270" max="11270" width="10.5703125" style="185" bestFit="1" customWidth="1"/>
    <col min="11271" max="11272" width="1.5703125" style="185" customWidth="1"/>
    <col min="11273" max="11273" width="9.140625" style="185"/>
    <col min="11274" max="11274" width="10.5703125" style="185" bestFit="1" customWidth="1"/>
    <col min="11275" max="11275" width="2.5703125" style="185" customWidth="1"/>
    <col min="11276" max="11507" width="9.140625" style="185"/>
    <col min="11508" max="11508" width="32.85546875" style="185" bestFit="1" customWidth="1"/>
    <col min="11509" max="11509" width="9.140625" style="185"/>
    <col min="11510" max="11510" width="12.85546875" style="185" bestFit="1" customWidth="1"/>
    <col min="11511" max="11511" width="9.140625" style="185"/>
    <col min="11512" max="11512" width="12.85546875" style="185" bestFit="1" customWidth="1"/>
    <col min="11513" max="11513" width="9.140625" style="185"/>
    <col min="11514" max="11514" width="12.85546875" style="185" bestFit="1" customWidth="1"/>
    <col min="11515" max="11515" width="9.140625" style="185"/>
    <col min="11516" max="11516" width="12.85546875" style="185" bestFit="1" customWidth="1"/>
    <col min="11517" max="11517" width="9.140625" style="185"/>
    <col min="11518" max="11518" width="12.85546875" style="185" bestFit="1" customWidth="1"/>
    <col min="11519" max="11520" width="1.5703125" style="185" customWidth="1"/>
    <col min="11521" max="11521" width="9.140625" style="185"/>
    <col min="11522" max="11522" width="10.5703125" style="185" bestFit="1" customWidth="1"/>
    <col min="11523" max="11524" width="1.5703125" style="185" customWidth="1"/>
    <col min="11525" max="11525" width="9.140625" style="185"/>
    <col min="11526" max="11526" width="10.5703125" style="185" bestFit="1" customWidth="1"/>
    <col min="11527" max="11528" width="1.5703125" style="185" customWidth="1"/>
    <col min="11529" max="11529" width="9.140625" style="185"/>
    <col min="11530" max="11530" width="10.5703125" style="185" bestFit="1" customWidth="1"/>
    <col min="11531" max="11531" width="2.5703125" style="185" customWidth="1"/>
    <col min="11532" max="11763" width="9.140625" style="185"/>
    <col min="11764" max="11764" width="32.85546875" style="185" bestFit="1" customWidth="1"/>
    <col min="11765" max="11765" width="9.140625" style="185"/>
    <col min="11766" max="11766" width="12.85546875" style="185" bestFit="1" customWidth="1"/>
    <col min="11767" max="11767" width="9.140625" style="185"/>
    <col min="11768" max="11768" width="12.85546875" style="185" bestFit="1" customWidth="1"/>
    <col min="11769" max="11769" width="9.140625" style="185"/>
    <col min="11770" max="11770" width="12.85546875" style="185" bestFit="1" customWidth="1"/>
    <col min="11771" max="11771" width="9.140625" style="185"/>
    <col min="11772" max="11772" width="12.85546875" style="185" bestFit="1" customWidth="1"/>
    <col min="11773" max="11773" width="9.140625" style="185"/>
    <col min="11774" max="11774" width="12.85546875" style="185" bestFit="1" customWidth="1"/>
    <col min="11775" max="11776" width="1.5703125" style="185" customWidth="1"/>
    <col min="11777" max="11777" width="9.140625" style="185"/>
    <col min="11778" max="11778" width="10.5703125" style="185" bestFit="1" customWidth="1"/>
    <col min="11779" max="11780" width="1.5703125" style="185" customWidth="1"/>
    <col min="11781" max="11781" width="9.140625" style="185"/>
    <col min="11782" max="11782" width="10.5703125" style="185" bestFit="1" customWidth="1"/>
    <col min="11783" max="11784" width="1.5703125" style="185" customWidth="1"/>
    <col min="11785" max="11785" width="9.140625" style="185"/>
    <col min="11786" max="11786" width="10.5703125" style="185" bestFit="1" customWidth="1"/>
    <col min="11787" max="11787" width="2.5703125" style="185" customWidth="1"/>
    <col min="11788" max="12019" width="9.140625" style="185"/>
    <col min="12020" max="12020" width="32.85546875" style="185" bestFit="1" customWidth="1"/>
    <col min="12021" max="12021" width="9.140625" style="185"/>
    <col min="12022" max="12022" width="12.85546875" style="185" bestFit="1" customWidth="1"/>
    <col min="12023" max="12023" width="9.140625" style="185"/>
    <col min="12024" max="12024" width="12.85546875" style="185" bestFit="1" customWidth="1"/>
    <col min="12025" max="12025" width="9.140625" style="185"/>
    <col min="12026" max="12026" width="12.85546875" style="185" bestFit="1" customWidth="1"/>
    <col min="12027" max="12027" width="9.140625" style="185"/>
    <col min="12028" max="12028" width="12.85546875" style="185" bestFit="1" customWidth="1"/>
    <col min="12029" max="12029" width="9.140625" style="185"/>
    <col min="12030" max="12030" width="12.85546875" style="185" bestFit="1" customWidth="1"/>
    <col min="12031" max="12032" width="1.5703125" style="185" customWidth="1"/>
    <col min="12033" max="12033" width="9.140625" style="185"/>
    <col min="12034" max="12034" width="10.5703125" style="185" bestFit="1" customWidth="1"/>
    <col min="12035" max="12036" width="1.5703125" style="185" customWidth="1"/>
    <col min="12037" max="12037" width="9.140625" style="185"/>
    <col min="12038" max="12038" width="10.5703125" style="185" bestFit="1" customWidth="1"/>
    <col min="12039" max="12040" width="1.5703125" style="185" customWidth="1"/>
    <col min="12041" max="12041" width="9.140625" style="185"/>
    <col min="12042" max="12042" width="10.5703125" style="185" bestFit="1" customWidth="1"/>
    <col min="12043" max="12043" width="2.5703125" style="185" customWidth="1"/>
    <col min="12044" max="12275" width="9.140625" style="185"/>
    <col min="12276" max="12276" width="32.85546875" style="185" bestFit="1" customWidth="1"/>
    <col min="12277" max="12277" width="9.140625" style="185"/>
    <col min="12278" max="12278" width="12.85546875" style="185" bestFit="1" customWidth="1"/>
    <col min="12279" max="12279" width="9.140625" style="185"/>
    <col min="12280" max="12280" width="12.85546875" style="185" bestFit="1" customWidth="1"/>
    <col min="12281" max="12281" width="9.140625" style="185"/>
    <col min="12282" max="12282" width="12.85546875" style="185" bestFit="1" customWidth="1"/>
    <col min="12283" max="12283" width="9.140625" style="185"/>
    <col min="12284" max="12284" width="12.85546875" style="185" bestFit="1" customWidth="1"/>
    <col min="12285" max="12285" width="9.140625" style="185"/>
    <col min="12286" max="12286" width="12.85546875" style="185" bestFit="1" customWidth="1"/>
    <col min="12287" max="12288" width="1.5703125" style="185" customWidth="1"/>
    <col min="12289" max="12289" width="9.140625" style="185"/>
    <col min="12290" max="12290" width="10.5703125" style="185" bestFit="1" customWidth="1"/>
    <col min="12291" max="12292" width="1.5703125" style="185" customWidth="1"/>
    <col min="12293" max="12293" width="9.140625" style="185"/>
    <col min="12294" max="12294" width="10.5703125" style="185" bestFit="1" customWidth="1"/>
    <col min="12295" max="12296" width="1.5703125" style="185" customWidth="1"/>
    <col min="12297" max="12297" width="9.140625" style="185"/>
    <col min="12298" max="12298" width="10.5703125" style="185" bestFit="1" customWidth="1"/>
    <col min="12299" max="12299" width="2.5703125" style="185" customWidth="1"/>
    <col min="12300" max="12531" width="9.140625" style="185"/>
    <col min="12532" max="12532" width="32.85546875" style="185" bestFit="1" customWidth="1"/>
    <col min="12533" max="12533" width="9.140625" style="185"/>
    <col min="12534" max="12534" width="12.85546875" style="185" bestFit="1" customWidth="1"/>
    <col min="12535" max="12535" width="9.140625" style="185"/>
    <col min="12536" max="12536" width="12.85546875" style="185" bestFit="1" customWidth="1"/>
    <col min="12537" max="12537" width="9.140625" style="185"/>
    <col min="12538" max="12538" width="12.85546875" style="185" bestFit="1" customWidth="1"/>
    <col min="12539" max="12539" width="9.140625" style="185"/>
    <col min="12540" max="12540" width="12.85546875" style="185" bestFit="1" customWidth="1"/>
    <col min="12541" max="12541" width="9.140625" style="185"/>
    <col min="12542" max="12542" width="12.85546875" style="185" bestFit="1" customWidth="1"/>
    <col min="12543" max="12544" width="1.5703125" style="185" customWidth="1"/>
    <col min="12545" max="12545" width="9.140625" style="185"/>
    <col min="12546" max="12546" width="10.5703125" style="185" bestFit="1" customWidth="1"/>
    <col min="12547" max="12548" width="1.5703125" style="185" customWidth="1"/>
    <col min="12549" max="12549" width="9.140625" style="185"/>
    <col min="12550" max="12550" width="10.5703125" style="185" bestFit="1" customWidth="1"/>
    <col min="12551" max="12552" width="1.5703125" style="185" customWidth="1"/>
    <col min="12553" max="12553" width="9.140625" style="185"/>
    <col min="12554" max="12554" width="10.5703125" style="185" bestFit="1" customWidth="1"/>
    <col min="12555" max="12555" width="2.5703125" style="185" customWidth="1"/>
    <col min="12556" max="12787" width="9.140625" style="185"/>
    <col min="12788" max="12788" width="32.85546875" style="185" bestFit="1" customWidth="1"/>
    <col min="12789" max="12789" width="9.140625" style="185"/>
    <col min="12790" max="12790" width="12.85546875" style="185" bestFit="1" customWidth="1"/>
    <col min="12791" max="12791" width="9.140625" style="185"/>
    <col min="12792" max="12792" width="12.85546875" style="185" bestFit="1" customWidth="1"/>
    <col min="12793" max="12793" width="9.140625" style="185"/>
    <col min="12794" max="12794" width="12.85546875" style="185" bestFit="1" customWidth="1"/>
    <col min="12795" max="12795" width="9.140625" style="185"/>
    <col min="12796" max="12796" width="12.85546875" style="185" bestFit="1" customWidth="1"/>
    <col min="12797" max="12797" width="9.140625" style="185"/>
    <col min="12798" max="12798" width="12.85546875" style="185" bestFit="1" customWidth="1"/>
    <col min="12799" max="12800" width="1.5703125" style="185" customWidth="1"/>
    <col min="12801" max="12801" width="9.140625" style="185"/>
    <col min="12802" max="12802" width="10.5703125" style="185" bestFit="1" customWidth="1"/>
    <col min="12803" max="12804" width="1.5703125" style="185" customWidth="1"/>
    <col min="12805" max="12805" width="9.140625" style="185"/>
    <col min="12806" max="12806" width="10.5703125" style="185" bestFit="1" customWidth="1"/>
    <col min="12807" max="12808" width="1.5703125" style="185" customWidth="1"/>
    <col min="12809" max="12809" width="9.140625" style="185"/>
    <col min="12810" max="12810" width="10.5703125" style="185" bestFit="1" customWidth="1"/>
    <col min="12811" max="12811" width="2.5703125" style="185" customWidth="1"/>
    <col min="12812" max="13043" width="9.140625" style="185"/>
    <col min="13044" max="13044" width="32.85546875" style="185" bestFit="1" customWidth="1"/>
    <col min="13045" max="13045" width="9.140625" style="185"/>
    <col min="13046" max="13046" width="12.85546875" style="185" bestFit="1" customWidth="1"/>
    <col min="13047" max="13047" width="9.140625" style="185"/>
    <col min="13048" max="13048" width="12.85546875" style="185" bestFit="1" customWidth="1"/>
    <col min="13049" max="13049" width="9.140625" style="185"/>
    <col min="13050" max="13050" width="12.85546875" style="185" bestFit="1" customWidth="1"/>
    <col min="13051" max="13051" width="9.140625" style="185"/>
    <col min="13052" max="13052" width="12.85546875" style="185" bestFit="1" customWidth="1"/>
    <col min="13053" max="13053" width="9.140625" style="185"/>
    <col min="13054" max="13054" width="12.85546875" style="185" bestFit="1" customWidth="1"/>
    <col min="13055" max="13056" width="1.5703125" style="185" customWidth="1"/>
    <col min="13057" max="13057" width="9.140625" style="185"/>
    <col min="13058" max="13058" width="10.5703125" style="185" bestFit="1" customWidth="1"/>
    <col min="13059" max="13060" width="1.5703125" style="185" customWidth="1"/>
    <col min="13061" max="13061" width="9.140625" style="185"/>
    <col min="13062" max="13062" width="10.5703125" style="185" bestFit="1" customWidth="1"/>
    <col min="13063" max="13064" width="1.5703125" style="185" customWidth="1"/>
    <col min="13065" max="13065" width="9.140625" style="185"/>
    <col min="13066" max="13066" width="10.5703125" style="185" bestFit="1" customWidth="1"/>
    <col min="13067" max="13067" width="2.5703125" style="185" customWidth="1"/>
    <col min="13068" max="13299" width="9.140625" style="185"/>
    <col min="13300" max="13300" width="32.85546875" style="185" bestFit="1" customWidth="1"/>
    <col min="13301" max="13301" width="9.140625" style="185"/>
    <col min="13302" max="13302" width="12.85546875" style="185" bestFit="1" customWidth="1"/>
    <col min="13303" max="13303" width="9.140625" style="185"/>
    <col min="13304" max="13304" width="12.85546875" style="185" bestFit="1" customWidth="1"/>
    <col min="13305" max="13305" width="9.140625" style="185"/>
    <col min="13306" max="13306" width="12.85546875" style="185" bestFit="1" customWidth="1"/>
    <col min="13307" max="13307" width="9.140625" style="185"/>
    <col min="13308" max="13308" width="12.85546875" style="185" bestFit="1" customWidth="1"/>
    <col min="13309" max="13309" width="9.140625" style="185"/>
    <col min="13310" max="13310" width="12.85546875" style="185" bestFit="1" customWidth="1"/>
    <col min="13311" max="13312" width="1.5703125" style="185" customWidth="1"/>
    <col min="13313" max="13313" width="9.140625" style="185"/>
    <col min="13314" max="13314" width="10.5703125" style="185" bestFit="1" customWidth="1"/>
    <col min="13315" max="13316" width="1.5703125" style="185" customWidth="1"/>
    <col min="13317" max="13317" width="9.140625" style="185"/>
    <col min="13318" max="13318" width="10.5703125" style="185" bestFit="1" customWidth="1"/>
    <col min="13319" max="13320" width="1.5703125" style="185" customWidth="1"/>
    <col min="13321" max="13321" width="9.140625" style="185"/>
    <col min="13322" max="13322" width="10.5703125" style="185" bestFit="1" customWidth="1"/>
    <col min="13323" max="13323" width="2.5703125" style="185" customWidth="1"/>
    <col min="13324" max="13555" width="9.140625" style="185"/>
    <col min="13556" max="13556" width="32.85546875" style="185" bestFit="1" customWidth="1"/>
    <col min="13557" max="13557" width="9.140625" style="185"/>
    <col min="13558" max="13558" width="12.85546875" style="185" bestFit="1" customWidth="1"/>
    <col min="13559" max="13559" width="9.140625" style="185"/>
    <col min="13560" max="13560" width="12.85546875" style="185" bestFit="1" customWidth="1"/>
    <col min="13561" max="13561" width="9.140625" style="185"/>
    <col min="13562" max="13562" width="12.85546875" style="185" bestFit="1" customWidth="1"/>
    <col min="13563" max="13563" width="9.140625" style="185"/>
    <col min="13564" max="13564" width="12.85546875" style="185" bestFit="1" customWidth="1"/>
    <col min="13565" max="13565" width="9.140625" style="185"/>
    <col min="13566" max="13566" width="12.85546875" style="185" bestFit="1" customWidth="1"/>
    <col min="13567" max="13568" width="1.5703125" style="185" customWidth="1"/>
    <col min="13569" max="13569" width="9.140625" style="185"/>
    <col min="13570" max="13570" width="10.5703125" style="185" bestFit="1" customWidth="1"/>
    <col min="13571" max="13572" width="1.5703125" style="185" customWidth="1"/>
    <col min="13573" max="13573" width="9.140625" style="185"/>
    <col min="13574" max="13574" width="10.5703125" style="185" bestFit="1" customWidth="1"/>
    <col min="13575" max="13576" width="1.5703125" style="185" customWidth="1"/>
    <col min="13577" max="13577" width="9.140625" style="185"/>
    <col min="13578" max="13578" width="10.5703125" style="185" bestFit="1" customWidth="1"/>
    <col min="13579" max="13579" width="2.5703125" style="185" customWidth="1"/>
    <col min="13580" max="13811" width="9.140625" style="185"/>
    <col min="13812" max="13812" width="32.85546875" style="185" bestFit="1" customWidth="1"/>
    <col min="13813" max="13813" width="9.140625" style="185"/>
    <col min="13814" max="13814" width="12.85546875" style="185" bestFit="1" customWidth="1"/>
    <col min="13815" max="13815" width="9.140625" style="185"/>
    <col min="13816" max="13816" width="12.85546875" style="185" bestFit="1" customWidth="1"/>
    <col min="13817" max="13817" width="9.140625" style="185"/>
    <col min="13818" max="13818" width="12.85546875" style="185" bestFit="1" customWidth="1"/>
    <col min="13819" max="13819" width="9.140625" style="185"/>
    <col min="13820" max="13820" width="12.85546875" style="185" bestFit="1" customWidth="1"/>
    <col min="13821" max="13821" width="9.140625" style="185"/>
    <col min="13822" max="13822" width="12.85546875" style="185" bestFit="1" customWidth="1"/>
    <col min="13823" max="13824" width="1.5703125" style="185" customWidth="1"/>
    <col min="13825" max="13825" width="9.140625" style="185"/>
    <col min="13826" max="13826" width="10.5703125" style="185" bestFit="1" customWidth="1"/>
    <col min="13827" max="13828" width="1.5703125" style="185" customWidth="1"/>
    <col min="13829" max="13829" width="9.140625" style="185"/>
    <col min="13830" max="13830" width="10.5703125" style="185" bestFit="1" customWidth="1"/>
    <col min="13831" max="13832" width="1.5703125" style="185" customWidth="1"/>
    <col min="13833" max="13833" width="9.140625" style="185"/>
    <col min="13834" max="13834" width="10.5703125" style="185" bestFit="1" customWidth="1"/>
    <col min="13835" max="13835" width="2.5703125" style="185" customWidth="1"/>
    <col min="13836" max="14067" width="9.140625" style="185"/>
    <col min="14068" max="14068" width="32.85546875" style="185" bestFit="1" customWidth="1"/>
    <col min="14069" max="14069" width="9.140625" style="185"/>
    <col min="14070" max="14070" width="12.85546875" style="185" bestFit="1" customWidth="1"/>
    <col min="14071" max="14071" width="9.140625" style="185"/>
    <col min="14072" max="14072" width="12.85546875" style="185" bestFit="1" customWidth="1"/>
    <col min="14073" max="14073" width="9.140625" style="185"/>
    <col min="14074" max="14074" width="12.85546875" style="185" bestFit="1" customWidth="1"/>
    <col min="14075" max="14075" width="9.140625" style="185"/>
    <col min="14076" max="14076" width="12.85546875" style="185" bestFit="1" customWidth="1"/>
    <col min="14077" max="14077" width="9.140625" style="185"/>
    <col min="14078" max="14078" width="12.85546875" style="185" bestFit="1" customWidth="1"/>
    <col min="14079" max="14080" width="1.5703125" style="185" customWidth="1"/>
    <col min="14081" max="14081" width="9.140625" style="185"/>
    <col min="14082" max="14082" width="10.5703125" style="185" bestFit="1" customWidth="1"/>
    <col min="14083" max="14084" width="1.5703125" style="185" customWidth="1"/>
    <col min="14085" max="14085" width="9.140625" style="185"/>
    <col min="14086" max="14086" width="10.5703125" style="185" bestFit="1" customWidth="1"/>
    <col min="14087" max="14088" width="1.5703125" style="185" customWidth="1"/>
    <col min="14089" max="14089" width="9.140625" style="185"/>
    <col min="14090" max="14090" width="10.5703125" style="185" bestFit="1" customWidth="1"/>
    <col min="14091" max="14091" width="2.5703125" style="185" customWidth="1"/>
    <col min="14092" max="14323" width="9.140625" style="185"/>
    <col min="14324" max="14324" width="32.85546875" style="185" bestFit="1" customWidth="1"/>
    <col min="14325" max="14325" width="9.140625" style="185"/>
    <col min="14326" max="14326" width="12.85546875" style="185" bestFit="1" customWidth="1"/>
    <col min="14327" max="14327" width="9.140625" style="185"/>
    <col min="14328" max="14328" width="12.85546875" style="185" bestFit="1" customWidth="1"/>
    <col min="14329" max="14329" width="9.140625" style="185"/>
    <col min="14330" max="14330" width="12.85546875" style="185" bestFit="1" customWidth="1"/>
    <col min="14331" max="14331" width="9.140625" style="185"/>
    <col min="14332" max="14332" width="12.85546875" style="185" bestFit="1" customWidth="1"/>
    <col min="14333" max="14333" width="9.140625" style="185"/>
    <col min="14334" max="14334" width="12.85546875" style="185" bestFit="1" customWidth="1"/>
    <col min="14335" max="14336" width="1.5703125" style="185" customWidth="1"/>
    <col min="14337" max="14337" width="9.140625" style="185"/>
    <col min="14338" max="14338" width="10.5703125" style="185" bestFit="1" customWidth="1"/>
    <col min="14339" max="14340" width="1.5703125" style="185" customWidth="1"/>
    <col min="14341" max="14341" width="9.140625" style="185"/>
    <col min="14342" max="14342" width="10.5703125" style="185" bestFit="1" customWidth="1"/>
    <col min="14343" max="14344" width="1.5703125" style="185" customWidth="1"/>
    <col min="14345" max="14345" width="9.140625" style="185"/>
    <col min="14346" max="14346" width="10.5703125" style="185" bestFit="1" customWidth="1"/>
    <col min="14347" max="14347" width="2.5703125" style="185" customWidth="1"/>
    <col min="14348" max="14579" width="9.140625" style="185"/>
    <col min="14580" max="14580" width="32.85546875" style="185" bestFit="1" customWidth="1"/>
    <col min="14581" max="14581" width="9.140625" style="185"/>
    <col min="14582" max="14582" width="12.85546875" style="185" bestFit="1" customWidth="1"/>
    <col min="14583" max="14583" width="9.140625" style="185"/>
    <col min="14584" max="14584" width="12.85546875" style="185" bestFit="1" customWidth="1"/>
    <col min="14585" max="14585" width="9.140625" style="185"/>
    <col min="14586" max="14586" width="12.85546875" style="185" bestFit="1" customWidth="1"/>
    <col min="14587" max="14587" width="9.140625" style="185"/>
    <col min="14588" max="14588" width="12.85546875" style="185" bestFit="1" customWidth="1"/>
    <col min="14589" max="14589" width="9.140625" style="185"/>
    <col min="14590" max="14590" width="12.85546875" style="185" bestFit="1" customWidth="1"/>
    <col min="14591" max="14592" width="1.5703125" style="185" customWidth="1"/>
    <col min="14593" max="14593" width="9.140625" style="185"/>
    <col min="14594" max="14594" width="10.5703125" style="185" bestFit="1" customWidth="1"/>
    <col min="14595" max="14596" width="1.5703125" style="185" customWidth="1"/>
    <col min="14597" max="14597" width="9.140625" style="185"/>
    <col min="14598" max="14598" width="10.5703125" style="185" bestFit="1" customWidth="1"/>
    <col min="14599" max="14600" width="1.5703125" style="185" customWidth="1"/>
    <col min="14601" max="14601" width="9.140625" style="185"/>
    <col min="14602" max="14602" width="10.5703125" style="185" bestFit="1" customWidth="1"/>
    <col min="14603" max="14603" width="2.5703125" style="185" customWidth="1"/>
    <col min="14604" max="14835" width="9.140625" style="185"/>
    <col min="14836" max="14836" width="32.85546875" style="185" bestFit="1" customWidth="1"/>
    <col min="14837" max="14837" width="9.140625" style="185"/>
    <col min="14838" max="14838" width="12.85546875" style="185" bestFit="1" customWidth="1"/>
    <col min="14839" max="14839" width="9.140625" style="185"/>
    <col min="14840" max="14840" width="12.85546875" style="185" bestFit="1" customWidth="1"/>
    <col min="14841" max="14841" width="9.140625" style="185"/>
    <col min="14842" max="14842" width="12.85546875" style="185" bestFit="1" customWidth="1"/>
    <col min="14843" max="14843" width="9.140625" style="185"/>
    <col min="14844" max="14844" width="12.85546875" style="185" bestFit="1" customWidth="1"/>
    <col min="14845" max="14845" width="9.140625" style="185"/>
    <col min="14846" max="14846" width="12.85546875" style="185" bestFit="1" customWidth="1"/>
    <col min="14847" max="14848" width="1.5703125" style="185" customWidth="1"/>
    <col min="14849" max="14849" width="9.140625" style="185"/>
    <col min="14850" max="14850" width="10.5703125" style="185" bestFit="1" customWidth="1"/>
    <col min="14851" max="14852" width="1.5703125" style="185" customWidth="1"/>
    <col min="14853" max="14853" width="9.140625" style="185"/>
    <col min="14854" max="14854" width="10.5703125" style="185" bestFit="1" customWidth="1"/>
    <col min="14855" max="14856" width="1.5703125" style="185" customWidth="1"/>
    <col min="14857" max="14857" width="9.140625" style="185"/>
    <col min="14858" max="14858" width="10.5703125" style="185" bestFit="1" customWidth="1"/>
    <col min="14859" max="14859" width="2.5703125" style="185" customWidth="1"/>
    <col min="14860" max="15091" width="9.140625" style="185"/>
    <col min="15092" max="15092" width="32.85546875" style="185" bestFit="1" customWidth="1"/>
    <col min="15093" max="15093" width="9.140625" style="185"/>
    <col min="15094" max="15094" width="12.85546875" style="185" bestFit="1" customWidth="1"/>
    <col min="15095" max="15095" width="9.140625" style="185"/>
    <col min="15096" max="15096" width="12.85546875" style="185" bestFit="1" customWidth="1"/>
    <col min="15097" max="15097" width="9.140625" style="185"/>
    <col min="15098" max="15098" width="12.85546875" style="185" bestFit="1" customWidth="1"/>
    <col min="15099" max="15099" width="9.140625" style="185"/>
    <col min="15100" max="15100" width="12.85546875" style="185" bestFit="1" customWidth="1"/>
    <col min="15101" max="15101" width="9.140625" style="185"/>
    <col min="15102" max="15102" width="12.85546875" style="185" bestFit="1" customWidth="1"/>
    <col min="15103" max="15104" width="1.5703125" style="185" customWidth="1"/>
    <col min="15105" max="15105" width="9.140625" style="185"/>
    <col min="15106" max="15106" width="10.5703125" style="185" bestFit="1" customWidth="1"/>
    <col min="15107" max="15108" width="1.5703125" style="185" customWidth="1"/>
    <col min="15109" max="15109" width="9.140625" style="185"/>
    <col min="15110" max="15110" width="10.5703125" style="185" bestFit="1" customWidth="1"/>
    <col min="15111" max="15112" width="1.5703125" style="185" customWidth="1"/>
    <col min="15113" max="15113" width="9.140625" style="185"/>
    <col min="15114" max="15114" width="10.5703125" style="185" bestFit="1" customWidth="1"/>
    <col min="15115" max="15115" width="2.5703125" style="185" customWidth="1"/>
    <col min="15116" max="15347" width="9.140625" style="185"/>
    <col min="15348" max="15348" width="32.85546875" style="185" bestFit="1" customWidth="1"/>
    <col min="15349" max="15349" width="9.140625" style="185"/>
    <col min="15350" max="15350" width="12.85546875" style="185" bestFit="1" customWidth="1"/>
    <col min="15351" max="15351" width="9.140625" style="185"/>
    <col min="15352" max="15352" width="12.85546875" style="185" bestFit="1" customWidth="1"/>
    <col min="15353" max="15353" width="9.140625" style="185"/>
    <col min="15354" max="15354" width="12.85546875" style="185" bestFit="1" customWidth="1"/>
    <col min="15355" max="15355" width="9.140625" style="185"/>
    <col min="15356" max="15356" width="12.85546875" style="185" bestFit="1" customWidth="1"/>
    <col min="15357" max="15357" width="9.140625" style="185"/>
    <col min="15358" max="15358" width="12.85546875" style="185" bestFit="1" customWidth="1"/>
    <col min="15359" max="15360" width="1.5703125" style="185" customWidth="1"/>
    <col min="15361" max="15361" width="9.140625" style="185"/>
    <col min="15362" max="15362" width="10.5703125" style="185" bestFit="1" customWidth="1"/>
    <col min="15363" max="15364" width="1.5703125" style="185" customWidth="1"/>
    <col min="15365" max="15365" width="9.140625" style="185"/>
    <col min="15366" max="15366" width="10.5703125" style="185" bestFit="1" customWidth="1"/>
    <col min="15367" max="15368" width="1.5703125" style="185" customWidth="1"/>
    <col min="15369" max="15369" width="9.140625" style="185"/>
    <col min="15370" max="15370" width="10.5703125" style="185" bestFit="1" customWidth="1"/>
    <col min="15371" max="15371" width="2.5703125" style="185" customWidth="1"/>
    <col min="15372" max="15603" width="9.140625" style="185"/>
    <col min="15604" max="15604" width="32.85546875" style="185" bestFit="1" customWidth="1"/>
    <col min="15605" max="15605" width="9.140625" style="185"/>
    <col min="15606" max="15606" width="12.85546875" style="185" bestFit="1" customWidth="1"/>
    <col min="15607" max="15607" width="9.140625" style="185"/>
    <col min="15608" max="15608" width="12.85546875" style="185" bestFit="1" customWidth="1"/>
    <col min="15609" max="15609" width="9.140625" style="185"/>
    <col min="15610" max="15610" width="12.85546875" style="185" bestFit="1" customWidth="1"/>
    <col min="15611" max="15611" width="9.140625" style="185"/>
    <col min="15612" max="15612" width="12.85546875" style="185" bestFit="1" customWidth="1"/>
    <col min="15613" max="15613" width="9.140625" style="185"/>
    <col min="15614" max="15614" width="12.85546875" style="185" bestFit="1" customWidth="1"/>
    <col min="15615" max="15616" width="1.5703125" style="185" customWidth="1"/>
    <col min="15617" max="15617" width="9.140625" style="185"/>
    <col min="15618" max="15618" width="10.5703125" style="185" bestFit="1" customWidth="1"/>
    <col min="15619" max="15620" width="1.5703125" style="185" customWidth="1"/>
    <col min="15621" max="15621" width="9.140625" style="185"/>
    <col min="15622" max="15622" width="10.5703125" style="185" bestFit="1" customWidth="1"/>
    <col min="15623" max="15624" width="1.5703125" style="185" customWidth="1"/>
    <col min="15625" max="15625" width="9.140625" style="185"/>
    <col min="15626" max="15626" width="10.5703125" style="185" bestFit="1" customWidth="1"/>
    <col min="15627" max="15627" width="2.5703125" style="185" customWidth="1"/>
    <col min="15628" max="15859" width="9.140625" style="185"/>
    <col min="15860" max="15860" width="32.85546875" style="185" bestFit="1" customWidth="1"/>
    <col min="15861" max="15861" width="9.140625" style="185"/>
    <col min="15862" max="15862" width="12.85546875" style="185" bestFit="1" customWidth="1"/>
    <col min="15863" max="15863" width="9.140625" style="185"/>
    <col min="15864" max="15864" width="12.85546875" style="185" bestFit="1" customWidth="1"/>
    <col min="15865" max="15865" width="9.140625" style="185"/>
    <col min="15866" max="15866" width="12.85546875" style="185" bestFit="1" customWidth="1"/>
    <col min="15867" max="15867" width="9.140625" style="185"/>
    <col min="15868" max="15868" width="12.85546875" style="185" bestFit="1" customWidth="1"/>
    <col min="15869" max="15869" width="9.140625" style="185"/>
    <col min="15870" max="15870" width="12.85546875" style="185" bestFit="1" customWidth="1"/>
    <col min="15871" max="15872" width="1.5703125" style="185" customWidth="1"/>
    <col min="15873" max="15873" width="9.140625" style="185"/>
    <col min="15874" max="15874" width="10.5703125" style="185" bestFit="1" customWidth="1"/>
    <col min="15875" max="15876" width="1.5703125" style="185" customWidth="1"/>
    <col min="15877" max="15877" width="9.140625" style="185"/>
    <col min="15878" max="15878" width="10.5703125" style="185" bestFit="1" customWidth="1"/>
    <col min="15879" max="15880" width="1.5703125" style="185" customWidth="1"/>
    <col min="15881" max="15881" width="9.140625" style="185"/>
    <col min="15882" max="15882" width="10.5703125" style="185" bestFit="1" customWidth="1"/>
    <col min="15883" max="15883" width="2.5703125" style="185" customWidth="1"/>
    <col min="15884" max="16115" width="9.140625" style="185"/>
    <col min="16116" max="16116" width="32.85546875" style="185" bestFit="1" customWidth="1"/>
    <col min="16117" max="16117" width="9.140625" style="185"/>
    <col min="16118" max="16118" width="12.85546875" style="185" bestFit="1" customWidth="1"/>
    <col min="16119" max="16119" width="9.140625" style="185"/>
    <col min="16120" max="16120" width="12.85546875" style="185" bestFit="1" customWidth="1"/>
    <col min="16121" max="16121" width="9.140625" style="185"/>
    <col min="16122" max="16122" width="12.85546875" style="185" bestFit="1" customWidth="1"/>
    <col min="16123" max="16123" width="9.140625" style="185"/>
    <col min="16124" max="16124" width="12.85546875" style="185" bestFit="1" customWidth="1"/>
    <col min="16125" max="16125" width="9.140625" style="185"/>
    <col min="16126" max="16126" width="12.85546875" style="185" bestFit="1" customWidth="1"/>
    <col min="16127" max="16128" width="1.5703125" style="185" customWidth="1"/>
    <col min="16129" max="16129" width="9.140625" style="185"/>
    <col min="16130" max="16130" width="10.5703125" style="185" bestFit="1" customWidth="1"/>
    <col min="16131" max="16132" width="1.5703125" style="185" customWidth="1"/>
    <col min="16133" max="16133" width="9.140625" style="185"/>
    <col min="16134" max="16134" width="10.5703125" style="185" bestFit="1" customWidth="1"/>
    <col min="16135" max="16136" width="1.5703125" style="185" customWidth="1"/>
    <col min="16137" max="16137" width="9.140625" style="185"/>
    <col min="16138" max="16138" width="10.5703125" style="185" bestFit="1" customWidth="1"/>
    <col min="16139" max="16139" width="2.5703125" style="185" customWidth="1"/>
    <col min="16140" max="16384" width="9.140625" style="185"/>
  </cols>
  <sheetData>
    <row r="2" spans="1:24" x14ac:dyDescent="0.25">
      <c r="B2" s="187" t="s">
        <v>134</v>
      </c>
    </row>
    <row r="3" spans="1:24" x14ac:dyDescent="0.25">
      <c r="B3" s="187" t="s">
        <v>342</v>
      </c>
    </row>
    <row r="4" spans="1:24" x14ac:dyDescent="0.25">
      <c r="B4" s="187" t="s">
        <v>367</v>
      </c>
    </row>
    <row r="5" spans="1:24" s="188" customFormat="1" ht="12.75" customHeight="1" x14ac:dyDescent="0.25">
      <c r="B5" s="189"/>
      <c r="C5" s="191" t="s">
        <v>8</v>
      </c>
      <c r="D5" s="190" t="s">
        <v>215</v>
      </c>
      <c r="E5" s="190" t="s">
        <v>335</v>
      </c>
      <c r="F5" s="190" t="s">
        <v>336</v>
      </c>
      <c r="G5" s="190" t="s">
        <v>337</v>
      </c>
      <c r="H5" s="190" t="s">
        <v>338</v>
      </c>
      <c r="I5" s="190" t="s">
        <v>343</v>
      </c>
      <c r="J5" s="190" t="s">
        <v>344</v>
      </c>
      <c r="K5" s="190" t="s">
        <v>345</v>
      </c>
      <c r="L5" s="190" t="s">
        <v>356</v>
      </c>
      <c r="M5" s="190" t="s">
        <v>357</v>
      </c>
      <c r="N5" s="190" t="s">
        <v>358</v>
      </c>
      <c r="O5" s="190" t="s">
        <v>339</v>
      </c>
      <c r="P5" s="190" t="s">
        <v>359</v>
      </c>
      <c r="Q5" s="190" t="s">
        <v>360</v>
      </c>
      <c r="R5" s="190" t="s">
        <v>361</v>
      </c>
      <c r="S5" s="190" t="s">
        <v>362</v>
      </c>
      <c r="T5" s="190" t="s">
        <v>340</v>
      </c>
      <c r="U5" s="190" t="s">
        <v>363</v>
      </c>
      <c r="V5" s="190" t="s">
        <v>364</v>
      </c>
      <c r="W5" s="190" t="s">
        <v>365</v>
      </c>
      <c r="X5" s="190" t="s">
        <v>366</v>
      </c>
    </row>
    <row r="6" spans="1:24" x14ac:dyDescent="0.25">
      <c r="B6" s="192">
        <v>1</v>
      </c>
      <c r="C6" s="193" t="s">
        <v>32</v>
      </c>
      <c r="D6" s="194">
        <f>SUM(E6:X6)</f>
        <v>7079202.2517222241</v>
      </c>
      <c r="E6" s="194">
        <f>SUM(E7:E9)</f>
        <v>4331863.1257222239</v>
      </c>
      <c r="F6" s="194">
        <f t="shared" ref="F6:M6" si="0">SUM(F7:F9)</f>
        <v>0</v>
      </c>
      <c r="G6" s="194">
        <f t="shared" si="0"/>
        <v>0</v>
      </c>
      <c r="H6" s="194">
        <f t="shared" si="0"/>
        <v>0</v>
      </c>
      <c r="I6" s="194">
        <f t="shared" si="0"/>
        <v>0</v>
      </c>
      <c r="J6" s="194">
        <f t="shared" si="0"/>
        <v>0</v>
      </c>
      <c r="K6" s="194">
        <f t="shared" si="0"/>
        <v>0</v>
      </c>
      <c r="L6" s="194">
        <f t="shared" si="0"/>
        <v>1373669.5629999998</v>
      </c>
      <c r="M6" s="194">
        <f t="shared" si="0"/>
        <v>0</v>
      </c>
      <c r="N6" s="194">
        <f t="shared" ref="N6" si="1">SUM(N7:N9)</f>
        <v>0</v>
      </c>
      <c r="O6" s="194">
        <f t="shared" ref="O6" si="2">SUM(O7:O9)</f>
        <v>0</v>
      </c>
      <c r="P6" s="194">
        <f t="shared" ref="P6" si="3">SUM(P7:P9)</f>
        <v>0</v>
      </c>
      <c r="Q6" s="194">
        <f t="shared" ref="Q6" si="4">SUM(Q7:Q9)</f>
        <v>0</v>
      </c>
      <c r="R6" s="194">
        <f t="shared" ref="R6" si="5">SUM(R7:R9)</f>
        <v>0</v>
      </c>
      <c r="S6" s="194">
        <f t="shared" ref="S6" si="6">SUM(S7:S9)</f>
        <v>0</v>
      </c>
      <c r="T6" s="194">
        <f t="shared" ref="T6" si="7">SUM(T7:T9)</f>
        <v>1373669.5629999998</v>
      </c>
      <c r="U6" s="194">
        <f t="shared" ref="U6" si="8">SUM(U7:U9)</f>
        <v>0</v>
      </c>
      <c r="V6" s="194">
        <f t="shared" ref="V6" si="9">SUM(V7:V9)</f>
        <v>0</v>
      </c>
      <c r="W6" s="194">
        <f t="shared" ref="W6" si="10">SUM(W7:W9)</f>
        <v>0</v>
      </c>
      <c r="X6" s="194">
        <f t="shared" ref="X6" si="11">SUM(X7:X9)</f>
        <v>0</v>
      </c>
    </row>
    <row r="7" spans="1:24" s="186" customFormat="1" x14ac:dyDescent="0.25">
      <c r="A7" s="185"/>
      <c r="B7" s="195" t="s">
        <v>225</v>
      </c>
      <c r="C7" s="196" t="s">
        <v>341</v>
      </c>
      <c r="D7" s="197">
        <f>SUM(E7:X7)</f>
        <v>2369478.035722224</v>
      </c>
      <c r="E7" s="198">
        <f>'CAPEX CIV'!I54</f>
        <v>2369478.035722224</v>
      </c>
      <c r="F7" s="199">
        <v>0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</row>
    <row r="8" spans="1:24" s="186" customFormat="1" x14ac:dyDescent="0.25">
      <c r="A8" s="185"/>
      <c r="B8" s="195" t="s">
        <v>235</v>
      </c>
      <c r="C8" s="196" t="s">
        <v>4</v>
      </c>
      <c r="D8" s="197">
        <f t="shared" ref="D8:D9" si="12">SUM(E8:X8)</f>
        <v>1962385.0899999999</v>
      </c>
      <c r="E8" s="198">
        <f>'CAPEX SIST'!H6</f>
        <v>1962385.0899999999</v>
      </c>
      <c r="F8" s="199">
        <v>0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</row>
    <row r="9" spans="1:24" s="186" customFormat="1" x14ac:dyDescent="0.25">
      <c r="A9" s="185"/>
      <c r="B9" s="195" t="s">
        <v>241</v>
      </c>
      <c r="C9" s="196" t="s">
        <v>350</v>
      </c>
      <c r="D9" s="197">
        <f t="shared" si="12"/>
        <v>2747339.1259999997</v>
      </c>
      <c r="E9" s="198">
        <v>0</v>
      </c>
      <c r="F9" s="199">
        <v>0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f>E8*0.7</f>
        <v>1373669.5629999998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f>E8*0.7</f>
        <v>1373669.5629999998</v>
      </c>
      <c r="U9" s="199">
        <v>0</v>
      </c>
      <c r="V9" s="199">
        <v>0</v>
      </c>
      <c r="W9" s="199">
        <v>0</v>
      </c>
      <c r="X9" s="199">
        <v>0</v>
      </c>
    </row>
    <row r="10" spans="1:24" x14ac:dyDescent="0.25">
      <c r="B10" s="192">
        <v>2</v>
      </c>
      <c r="C10" s="193" t="s">
        <v>118</v>
      </c>
      <c r="D10" s="194">
        <f>SUM(E10:X10)</f>
        <v>25489052.753562715</v>
      </c>
      <c r="E10" s="200">
        <f>SUM(E11:E14)</f>
        <v>1375943.0091781355</v>
      </c>
      <c r="F10" s="200">
        <f t="shared" ref="F10:M10" si="13">SUM(F11:F14)</f>
        <v>1269111.0391781356</v>
      </c>
      <c r="G10" s="200">
        <f t="shared" si="13"/>
        <v>1269111.0391781356</v>
      </c>
      <c r="H10" s="200">
        <f t="shared" si="13"/>
        <v>1269111.0391781356</v>
      </c>
      <c r="I10" s="200">
        <f t="shared" si="13"/>
        <v>1269111.0391781356</v>
      </c>
      <c r="J10" s="200">
        <f t="shared" si="13"/>
        <v>1269111.0391781356</v>
      </c>
      <c r="K10" s="200">
        <f t="shared" si="13"/>
        <v>1269111.0391781356</v>
      </c>
      <c r="L10" s="200">
        <f t="shared" si="13"/>
        <v>1269111.0391781356</v>
      </c>
      <c r="M10" s="200">
        <f t="shared" si="13"/>
        <v>1269111.0391781356</v>
      </c>
      <c r="N10" s="200">
        <f t="shared" ref="N10" si="14">SUM(N11:N14)</f>
        <v>1269111.0391781356</v>
      </c>
      <c r="O10" s="200">
        <f t="shared" ref="O10" si="15">SUM(O11:O14)</f>
        <v>1269111.0391781356</v>
      </c>
      <c r="P10" s="200">
        <f t="shared" ref="P10" si="16">SUM(P11:P14)</f>
        <v>1269111.0391781356</v>
      </c>
      <c r="Q10" s="200">
        <f t="shared" ref="Q10" si="17">SUM(Q11:Q14)</f>
        <v>1269111.0391781356</v>
      </c>
      <c r="R10" s="200">
        <f t="shared" ref="R10" si="18">SUM(R11:R14)</f>
        <v>1269111.0391781356</v>
      </c>
      <c r="S10" s="200">
        <f t="shared" ref="S10" si="19">SUM(S11:S14)</f>
        <v>1269111.0391781356</v>
      </c>
      <c r="T10" s="200">
        <f t="shared" ref="T10" si="20">SUM(T11:T14)</f>
        <v>1269111.0391781356</v>
      </c>
      <c r="U10" s="200">
        <f t="shared" ref="U10" si="21">SUM(U11:U14)</f>
        <v>1269111.0391781356</v>
      </c>
      <c r="V10" s="200">
        <f t="shared" ref="V10" si="22">SUM(V11:V14)</f>
        <v>1269111.0391781356</v>
      </c>
      <c r="W10" s="200">
        <f t="shared" ref="W10" si="23">SUM(W11:W14)</f>
        <v>1269111.0391781356</v>
      </c>
      <c r="X10" s="200">
        <f t="shared" ref="X10" si="24">SUM(X11:X14)</f>
        <v>1269111.0391781356</v>
      </c>
    </row>
    <row r="11" spans="1:24" x14ac:dyDescent="0.25">
      <c r="B11" s="195" t="s">
        <v>263</v>
      </c>
      <c r="C11" s="196" t="s">
        <v>341</v>
      </c>
      <c r="D11" s="197">
        <f>SUM(E11:X11)</f>
        <v>5829836.8445227109</v>
      </c>
      <c r="E11" s="198">
        <f>'OPEX CIV'!G33*12</f>
        <v>291491.84222613554</v>
      </c>
      <c r="F11" s="201">
        <f>E11</f>
        <v>291491.84222613554</v>
      </c>
      <c r="G11" s="201">
        <f t="shared" ref="G11:K11" si="25">F11</f>
        <v>291491.84222613554</v>
      </c>
      <c r="H11" s="201">
        <f t="shared" si="25"/>
        <v>291491.84222613554</v>
      </c>
      <c r="I11" s="201">
        <f t="shared" si="25"/>
        <v>291491.84222613554</v>
      </c>
      <c r="J11" s="201">
        <f t="shared" si="25"/>
        <v>291491.84222613554</v>
      </c>
      <c r="K11" s="201">
        <f t="shared" si="25"/>
        <v>291491.84222613554</v>
      </c>
      <c r="L11" s="201">
        <f t="shared" ref="L11:M11" si="26">K11</f>
        <v>291491.84222613554</v>
      </c>
      <c r="M11" s="201">
        <f t="shared" si="26"/>
        <v>291491.84222613554</v>
      </c>
      <c r="N11" s="201">
        <f t="shared" ref="N11:T11" si="27">M11</f>
        <v>291491.84222613554</v>
      </c>
      <c r="O11" s="201">
        <f t="shared" si="27"/>
        <v>291491.84222613554</v>
      </c>
      <c r="P11" s="201">
        <f t="shared" si="27"/>
        <v>291491.84222613554</v>
      </c>
      <c r="Q11" s="201">
        <f t="shared" si="27"/>
        <v>291491.84222613554</v>
      </c>
      <c r="R11" s="201">
        <f t="shared" si="27"/>
        <v>291491.84222613554</v>
      </c>
      <c r="S11" s="201">
        <f t="shared" si="27"/>
        <v>291491.84222613554</v>
      </c>
      <c r="T11" s="201">
        <f t="shared" si="27"/>
        <v>291491.84222613554</v>
      </c>
      <c r="U11" s="201">
        <f t="shared" ref="U11:X11" si="28">T11</f>
        <v>291491.84222613554</v>
      </c>
      <c r="V11" s="201">
        <f t="shared" si="28"/>
        <v>291491.84222613554</v>
      </c>
      <c r="W11" s="201">
        <f t="shared" si="28"/>
        <v>291491.84222613554</v>
      </c>
      <c r="X11" s="201">
        <f t="shared" si="28"/>
        <v>291491.84222613554</v>
      </c>
    </row>
    <row r="12" spans="1:24" x14ac:dyDescent="0.25">
      <c r="B12" s="195" t="s">
        <v>275</v>
      </c>
      <c r="C12" s="196" t="s">
        <v>4</v>
      </c>
      <c r="D12" s="197">
        <f t="shared" ref="D12:D14" si="29">SUM(E12:X12)</f>
        <v>6674209.7390400004</v>
      </c>
      <c r="E12" s="202">
        <f>'OPEX SIST'!E13*12</f>
        <v>333710.48695199995</v>
      </c>
      <c r="F12" s="201">
        <f>E12</f>
        <v>333710.48695199995</v>
      </c>
      <c r="G12" s="201">
        <f t="shared" ref="G12:K12" si="30">F12</f>
        <v>333710.48695199995</v>
      </c>
      <c r="H12" s="201">
        <f t="shared" si="30"/>
        <v>333710.48695199995</v>
      </c>
      <c r="I12" s="201">
        <f t="shared" si="30"/>
        <v>333710.48695199995</v>
      </c>
      <c r="J12" s="201">
        <f t="shared" si="30"/>
        <v>333710.48695199995</v>
      </c>
      <c r="K12" s="201">
        <f t="shared" si="30"/>
        <v>333710.48695199995</v>
      </c>
      <c r="L12" s="201">
        <f t="shared" ref="L12:M12" si="31">K12</f>
        <v>333710.48695199995</v>
      </c>
      <c r="M12" s="201">
        <f t="shared" si="31"/>
        <v>333710.48695199995</v>
      </c>
      <c r="N12" s="201">
        <f t="shared" ref="N12:T12" si="32">M12</f>
        <v>333710.48695199995</v>
      </c>
      <c r="O12" s="201">
        <f t="shared" si="32"/>
        <v>333710.48695199995</v>
      </c>
      <c r="P12" s="201">
        <f t="shared" si="32"/>
        <v>333710.48695199995</v>
      </c>
      <c r="Q12" s="201">
        <f t="shared" si="32"/>
        <v>333710.48695199995</v>
      </c>
      <c r="R12" s="201">
        <f t="shared" si="32"/>
        <v>333710.48695199995</v>
      </c>
      <c r="S12" s="201">
        <f t="shared" si="32"/>
        <v>333710.48695199995</v>
      </c>
      <c r="T12" s="201">
        <f t="shared" si="32"/>
        <v>333710.48695199995</v>
      </c>
      <c r="U12" s="201">
        <f t="shared" ref="U12:X12" si="33">T12</f>
        <v>333710.48695199995</v>
      </c>
      <c r="V12" s="201">
        <f t="shared" si="33"/>
        <v>333710.48695199995</v>
      </c>
      <c r="W12" s="201">
        <f t="shared" si="33"/>
        <v>333710.48695199995</v>
      </c>
      <c r="X12" s="201">
        <f t="shared" si="33"/>
        <v>333710.48695199995</v>
      </c>
    </row>
    <row r="13" spans="1:24" x14ac:dyDescent="0.25">
      <c r="B13" s="195" t="s">
        <v>348</v>
      </c>
      <c r="C13" s="203" t="s">
        <v>346</v>
      </c>
      <c r="D13" s="197">
        <f t="shared" si="29"/>
        <v>10038797.600000001</v>
      </c>
      <c r="E13" s="202">
        <f>ADM!E16*13</f>
        <v>501939.88</v>
      </c>
      <c r="F13" s="201">
        <f>E13</f>
        <v>501939.88</v>
      </c>
      <c r="G13" s="201">
        <f t="shared" ref="G13:K13" si="34">F13</f>
        <v>501939.88</v>
      </c>
      <c r="H13" s="201">
        <f t="shared" si="34"/>
        <v>501939.88</v>
      </c>
      <c r="I13" s="201">
        <f t="shared" si="34"/>
        <v>501939.88</v>
      </c>
      <c r="J13" s="201">
        <f t="shared" si="34"/>
        <v>501939.88</v>
      </c>
      <c r="K13" s="201">
        <f t="shared" si="34"/>
        <v>501939.88</v>
      </c>
      <c r="L13" s="201">
        <f t="shared" ref="L13:M13" si="35">K13</f>
        <v>501939.88</v>
      </c>
      <c r="M13" s="201">
        <f t="shared" si="35"/>
        <v>501939.88</v>
      </c>
      <c r="N13" s="201">
        <f t="shared" ref="N13:T13" si="36">M13</f>
        <v>501939.88</v>
      </c>
      <c r="O13" s="201">
        <f t="shared" si="36"/>
        <v>501939.88</v>
      </c>
      <c r="P13" s="201">
        <f t="shared" si="36"/>
        <v>501939.88</v>
      </c>
      <c r="Q13" s="201">
        <f t="shared" si="36"/>
        <v>501939.88</v>
      </c>
      <c r="R13" s="201">
        <f t="shared" si="36"/>
        <v>501939.88</v>
      </c>
      <c r="S13" s="201">
        <f t="shared" si="36"/>
        <v>501939.88</v>
      </c>
      <c r="T13" s="201">
        <f t="shared" si="36"/>
        <v>501939.88</v>
      </c>
      <c r="U13" s="201">
        <f t="shared" ref="U13:X13" si="37">T13</f>
        <v>501939.88</v>
      </c>
      <c r="V13" s="201">
        <f t="shared" si="37"/>
        <v>501939.88</v>
      </c>
      <c r="W13" s="201">
        <f t="shared" si="37"/>
        <v>501939.88</v>
      </c>
      <c r="X13" s="201">
        <f t="shared" si="37"/>
        <v>501939.88</v>
      </c>
    </row>
    <row r="14" spans="1:24" x14ac:dyDescent="0.25">
      <c r="B14" s="195" t="s">
        <v>349</v>
      </c>
      <c r="C14" s="203" t="s">
        <v>347</v>
      </c>
      <c r="D14" s="197">
        <f t="shared" si="29"/>
        <v>2946208.5700000012</v>
      </c>
      <c r="E14" s="202">
        <f>AMB!C6</f>
        <v>248800.80000000002</v>
      </c>
      <c r="F14" s="201">
        <f>AMB!C28</f>
        <v>141968.83000000002</v>
      </c>
      <c r="G14" s="201">
        <f t="shared" ref="G14:K14" si="38">F14</f>
        <v>141968.83000000002</v>
      </c>
      <c r="H14" s="201">
        <f t="shared" si="38"/>
        <v>141968.83000000002</v>
      </c>
      <c r="I14" s="201">
        <f t="shared" si="38"/>
        <v>141968.83000000002</v>
      </c>
      <c r="J14" s="201">
        <f t="shared" si="38"/>
        <v>141968.83000000002</v>
      </c>
      <c r="K14" s="201">
        <f t="shared" si="38"/>
        <v>141968.83000000002</v>
      </c>
      <c r="L14" s="201">
        <f t="shared" ref="L14:M14" si="39">K14</f>
        <v>141968.83000000002</v>
      </c>
      <c r="M14" s="201">
        <f t="shared" si="39"/>
        <v>141968.83000000002</v>
      </c>
      <c r="N14" s="201">
        <f t="shared" ref="N14:T14" si="40">M14</f>
        <v>141968.83000000002</v>
      </c>
      <c r="O14" s="201">
        <f t="shared" si="40"/>
        <v>141968.83000000002</v>
      </c>
      <c r="P14" s="201">
        <f t="shared" si="40"/>
        <v>141968.83000000002</v>
      </c>
      <c r="Q14" s="201">
        <f t="shared" si="40"/>
        <v>141968.83000000002</v>
      </c>
      <c r="R14" s="201">
        <f t="shared" si="40"/>
        <v>141968.83000000002</v>
      </c>
      <c r="S14" s="201">
        <f t="shared" si="40"/>
        <v>141968.83000000002</v>
      </c>
      <c r="T14" s="201">
        <f t="shared" si="40"/>
        <v>141968.83000000002</v>
      </c>
      <c r="U14" s="201">
        <f t="shared" ref="U14:X14" si="41">T14</f>
        <v>141968.83000000002</v>
      </c>
      <c r="V14" s="201">
        <f t="shared" si="41"/>
        <v>141968.83000000002</v>
      </c>
      <c r="W14" s="201">
        <f t="shared" si="41"/>
        <v>141968.83000000002</v>
      </c>
      <c r="X14" s="201">
        <f t="shared" si="41"/>
        <v>141968.83000000002</v>
      </c>
    </row>
    <row r="15" spans="1:24" x14ac:dyDescent="0.25">
      <c r="B15" s="192">
        <v>3</v>
      </c>
      <c r="C15" s="193" t="s">
        <v>351</v>
      </c>
      <c r="D15" s="194">
        <f>SUM(E15:X15)</f>
        <v>294810755.30097491</v>
      </c>
      <c r="E15" s="200">
        <f>SUM(E16)</f>
        <v>14740537.76504875</v>
      </c>
      <c r="F15" s="200">
        <f t="shared" ref="F15:M15" si="42">SUM(F16)</f>
        <v>14740537.76504875</v>
      </c>
      <c r="G15" s="200">
        <f t="shared" si="42"/>
        <v>14740537.76504875</v>
      </c>
      <c r="H15" s="200">
        <f t="shared" si="42"/>
        <v>14740537.76504875</v>
      </c>
      <c r="I15" s="200">
        <f t="shared" si="42"/>
        <v>14740537.76504875</v>
      </c>
      <c r="J15" s="200">
        <f t="shared" si="42"/>
        <v>14740537.76504875</v>
      </c>
      <c r="K15" s="200">
        <f t="shared" si="42"/>
        <v>14740537.76504875</v>
      </c>
      <c r="L15" s="200">
        <f t="shared" si="42"/>
        <v>14740537.76504875</v>
      </c>
      <c r="M15" s="200">
        <f t="shared" si="42"/>
        <v>14740537.76504875</v>
      </c>
      <c r="N15" s="200">
        <f t="shared" ref="N15" si="43">SUM(N16)</f>
        <v>14740537.76504875</v>
      </c>
      <c r="O15" s="200">
        <f t="shared" ref="O15" si="44">SUM(O16)</f>
        <v>14740537.76504875</v>
      </c>
      <c r="P15" s="200">
        <f t="shared" ref="P15" si="45">SUM(P16)</f>
        <v>14740537.76504875</v>
      </c>
      <c r="Q15" s="200">
        <f t="shared" ref="Q15" si="46">SUM(Q16)</f>
        <v>14740537.76504875</v>
      </c>
      <c r="R15" s="200">
        <f t="shared" ref="R15" si="47">SUM(R16)</f>
        <v>14740537.76504875</v>
      </c>
      <c r="S15" s="200">
        <f t="shared" ref="S15" si="48">SUM(S16)</f>
        <v>14740537.76504875</v>
      </c>
      <c r="T15" s="200">
        <f t="shared" ref="T15" si="49">SUM(T16)</f>
        <v>14740537.76504875</v>
      </c>
      <c r="U15" s="200">
        <f t="shared" ref="U15" si="50">SUM(U16)</f>
        <v>14740537.76504875</v>
      </c>
      <c r="V15" s="200">
        <f t="shared" ref="V15" si="51">SUM(V16)</f>
        <v>14740537.76504875</v>
      </c>
      <c r="W15" s="200">
        <f t="shared" ref="W15" si="52">SUM(W16)</f>
        <v>14740537.76504875</v>
      </c>
      <c r="X15" s="200">
        <f t="shared" ref="X15" si="53">SUM(X16)</f>
        <v>14740537.76504875</v>
      </c>
    </row>
    <row r="16" spans="1:24" x14ac:dyDescent="0.25">
      <c r="B16" s="195" t="s">
        <v>281</v>
      </c>
      <c r="C16" s="196" t="s">
        <v>352</v>
      </c>
      <c r="D16" s="197">
        <f>SUM(E16:X16)</f>
        <v>294810755.30097491</v>
      </c>
      <c r="E16" s="198">
        <f>RECEITA!F41*12</f>
        <v>14740537.76504875</v>
      </c>
      <c r="F16" s="201">
        <f>E16</f>
        <v>14740537.76504875</v>
      </c>
      <c r="G16" s="201">
        <f t="shared" ref="G16:K16" si="54">F16</f>
        <v>14740537.76504875</v>
      </c>
      <c r="H16" s="201">
        <f t="shared" si="54"/>
        <v>14740537.76504875</v>
      </c>
      <c r="I16" s="201">
        <f t="shared" si="54"/>
        <v>14740537.76504875</v>
      </c>
      <c r="J16" s="201">
        <f t="shared" si="54"/>
        <v>14740537.76504875</v>
      </c>
      <c r="K16" s="201">
        <f t="shared" si="54"/>
        <v>14740537.76504875</v>
      </c>
      <c r="L16" s="201">
        <f t="shared" ref="L16:M16" si="55">K16</f>
        <v>14740537.76504875</v>
      </c>
      <c r="M16" s="201">
        <f t="shared" si="55"/>
        <v>14740537.76504875</v>
      </c>
      <c r="N16" s="201">
        <f t="shared" ref="N16:T16" si="56">M16</f>
        <v>14740537.76504875</v>
      </c>
      <c r="O16" s="201">
        <f t="shared" si="56"/>
        <v>14740537.76504875</v>
      </c>
      <c r="P16" s="201">
        <f t="shared" si="56"/>
        <v>14740537.76504875</v>
      </c>
      <c r="Q16" s="201">
        <f t="shared" si="56"/>
        <v>14740537.76504875</v>
      </c>
      <c r="R16" s="201">
        <f t="shared" si="56"/>
        <v>14740537.76504875</v>
      </c>
      <c r="S16" s="201">
        <f t="shared" si="56"/>
        <v>14740537.76504875</v>
      </c>
      <c r="T16" s="201">
        <f t="shared" si="56"/>
        <v>14740537.76504875</v>
      </c>
      <c r="U16" s="201">
        <f t="shared" ref="U16:X16" si="57">T16</f>
        <v>14740537.76504875</v>
      </c>
      <c r="V16" s="201">
        <f t="shared" si="57"/>
        <v>14740537.76504875</v>
      </c>
      <c r="W16" s="201">
        <f t="shared" si="57"/>
        <v>14740537.76504875</v>
      </c>
      <c r="X16" s="201">
        <f t="shared" si="57"/>
        <v>14740537.76504875</v>
      </c>
    </row>
    <row r="17" spans="2:24" x14ac:dyDescent="0.25">
      <c r="B17" s="204"/>
      <c r="C17" s="205" t="s">
        <v>215</v>
      </c>
      <c r="D17" s="206">
        <f>D15-D10-D6</f>
        <v>262242500.29569</v>
      </c>
      <c r="E17" s="206">
        <f t="shared" ref="E17:X17" si="58">E15-E10-E6</f>
        <v>9032731.6301483903</v>
      </c>
      <c r="F17" s="206">
        <f t="shared" si="58"/>
        <v>13471426.725870615</v>
      </c>
      <c r="G17" s="206">
        <f t="shared" si="58"/>
        <v>13471426.725870615</v>
      </c>
      <c r="H17" s="206">
        <f t="shared" si="58"/>
        <v>13471426.725870615</v>
      </c>
      <c r="I17" s="206">
        <f t="shared" si="58"/>
        <v>13471426.725870615</v>
      </c>
      <c r="J17" s="206">
        <f t="shared" si="58"/>
        <v>13471426.725870615</v>
      </c>
      <c r="K17" s="206">
        <f t="shared" si="58"/>
        <v>13471426.725870615</v>
      </c>
      <c r="L17" s="206">
        <f t="shared" si="58"/>
        <v>12097757.162870616</v>
      </c>
      <c r="M17" s="206">
        <f t="shared" si="58"/>
        <v>13471426.725870615</v>
      </c>
      <c r="N17" s="206">
        <f t="shared" si="58"/>
        <v>13471426.725870615</v>
      </c>
      <c r="O17" s="206">
        <f t="shared" si="58"/>
        <v>13471426.725870615</v>
      </c>
      <c r="P17" s="206">
        <f t="shared" si="58"/>
        <v>13471426.725870615</v>
      </c>
      <c r="Q17" s="206">
        <f t="shared" si="58"/>
        <v>13471426.725870615</v>
      </c>
      <c r="R17" s="206">
        <f t="shared" si="58"/>
        <v>13471426.725870615</v>
      </c>
      <c r="S17" s="206">
        <f t="shared" si="58"/>
        <v>13471426.725870615</v>
      </c>
      <c r="T17" s="206">
        <f t="shared" si="58"/>
        <v>12097757.162870616</v>
      </c>
      <c r="U17" s="206">
        <f t="shared" si="58"/>
        <v>13471426.725870615</v>
      </c>
      <c r="V17" s="206">
        <f t="shared" si="58"/>
        <v>13471426.725870615</v>
      </c>
      <c r="W17" s="206">
        <f t="shared" si="58"/>
        <v>13471426.725870615</v>
      </c>
      <c r="X17" s="206">
        <f t="shared" si="58"/>
        <v>13471426.725870615</v>
      </c>
    </row>
    <row r="19" spans="2:24" x14ac:dyDescent="0.25">
      <c r="B19" s="189"/>
      <c r="C19" s="191" t="s">
        <v>9</v>
      </c>
      <c r="D19" s="190" t="s">
        <v>215</v>
      </c>
      <c r="E19" s="190" t="s">
        <v>335</v>
      </c>
      <c r="F19" s="190" t="s">
        <v>336</v>
      </c>
      <c r="G19" s="190" t="s">
        <v>337</v>
      </c>
      <c r="H19" s="190" t="s">
        <v>338</v>
      </c>
      <c r="I19" s="190" t="s">
        <v>343</v>
      </c>
      <c r="J19" s="190" t="s">
        <v>344</v>
      </c>
      <c r="K19" s="190" t="s">
        <v>345</v>
      </c>
      <c r="L19" s="190" t="s">
        <v>356</v>
      </c>
      <c r="M19" s="190" t="s">
        <v>357</v>
      </c>
      <c r="N19" s="190" t="s">
        <v>358</v>
      </c>
      <c r="O19" s="190" t="s">
        <v>339</v>
      </c>
      <c r="P19" s="190" t="s">
        <v>359</v>
      </c>
      <c r="Q19" s="190" t="s">
        <v>360</v>
      </c>
      <c r="R19" s="190" t="s">
        <v>361</v>
      </c>
      <c r="S19" s="190" t="s">
        <v>362</v>
      </c>
      <c r="T19" s="190" t="s">
        <v>340</v>
      </c>
      <c r="U19" s="190" t="s">
        <v>363</v>
      </c>
      <c r="V19" s="190" t="s">
        <v>364</v>
      </c>
      <c r="W19" s="190" t="s">
        <v>365</v>
      </c>
      <c r="X19" s="190" t="s">
        <v>366</v>
      </c>
    </row>
    <row r="20" spans="2:24" x14ac:dyDescent="0.25">
      <c r="B20" s="192">
        <v>1</v>
      </c>
      <c r="C20" s="193" t="s">
        <v>32</v>
      </c>
      <c r="D20" s="194">
        <f>SUM(E20:X20)</f>
        <v>7079202.2517222241</v>
      </c>
      <c r="E20" s="194">
        <f>SUM(E21:E23)</f>
        <v>4331863.1257222239</v>
      </c>
      <c r="F20" s="194">
        <f t="shared" ref="F20" si="59">SUM(F21:F23)</f>
        <v>0</v>
      </c>
      <c r="G20" s="194">
        <f t="shared" ref="G20" si="60">SUM(G21:G23)</f>
        <v>0</v>
      </c>
      <c r="H20" s="194">
        <f t="shared" ref="H20" si="61">SUM(H21:H23)</f>
        <v>0</v>
      </c>
      <c r="I20" s="194">
        <f t="shared" ref="I20" si="62">SUM(I21:I23)</f>
        <v>0</v>
      </c>
      <c r="J20" s="194">
        <f t="shared" ref="J20" si="63">SUM(J21:J23)</f>
        <v>0</v>
      </c>
      <c r="K20" s="194">
        <f t="shared" ref="K20" si="64">SUM(K21:K23)</f>
        <v>0</v>
      </c>
      <c r="L20" s="194">
        <f t="shared" ref="L20" si="65">SUM(L21:L23)</f>
        <v>1373669.5629999998</v>
      </c>
      <c r="M20" s="194">
        <f t="shared" ref="M20" si="66">SUM(M21:M23)</f>
        <v>0</v>
      </c>
      <c r="N20" s="194">
        <f t="shared" ref="N20" si="67">SUM(N21:N23)</f>
        <v>0</v>
      </c>
      <c r="O20" s="194">
        <f t="shared" ref="O20" si="68">SUM(O21:O23)</f>
        <v>0</v>
      </c>
      <c r="P20" s="194">
        <f t="shared" ref="P20" si="69">SUM(P21:P23)</f>
        <v>0</v>
      </c>
      <c r="Q20" s="194">
        <f t="shared" ref="Q20" si="70">SUM(Q21:Q23)</f>
        <v>0</v>
      </c>
      <c r="R20" s="194">
        <f t="shared" ref="R20" si="71">SUM(R21:R23)</f>
        <v>0</v>
      </c>
      <c r="S20" s="194">
        <f t="shared" ref="S20" si="72">SUM(S21:S23)</f>
        <v>0</v>
      </c>
      <c r="T20" s="194">
        <f t="shared" ref="T20" si="73">SUM(T21:T23)</f>
        <v>1373669.5629999998</v>
      </c>
      <c r="U20" s="194">
        <f t="shared" ref="U20" si="74">SUM(U21:U23)</f>
        <v>0</v>
      </c>
      <c r="V20" s="194">
        <f t="shared" ref="V20" si="75">SUM(V21:V23)</f>
        <v>0</v>
      </c>
      <c r="W20" s="194">
        <f t="shared" ref="W20" si="76">SUM(W21:W23)</f>
        <v>0</v>
      </c>
      <c r="X20" s="194">
        <f t="shared" ref="X20" si="77">SUM(X21:X23)</f>
        <v>0</v>
      </c>
    </row>
    <row r="21" spans="2:24" x14ac:dyDescent="0.25">
      <c r="B21" s="195" t="s">
        <v>225</v>
      </c>
      <c r="C21" s="196" t="s">
        <v>341</v>
      </c>
      <c r="D21" s="197">
        <f>SUM(E21:X21)</f>
        <v>2369478.035722224</v>
      </c>
      <c r="E21" s="198">
        <f>'CAPEX CIV'!I59</f>
        <v>2369478.035722224</v>
      </c>
      <c r="F21" s="199">
        <v>0</v>
      </c>
      <c r="G21" s="199">
        <v>0</v>
      </c>
      <c r="H21" s="199">
        <v>0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</row>
    <row r="22" spans="2:24" x14ac:dyDescent="0.25">
      <c r="B22" s="195" t="s">
        <v>235</v>
      </c>
      <c r="C22" s="196" t="s">
        <v>4</v>
      </c>
      <c r="D22" s="197">
        <f t="shared" ref="D22:D23" si="78">SUM(E22:X22)</f>
        <v>1962385.0899999999</v>
      </c>
      <c r="E22" s="198">
        <f>'CAPEX SIST'!H6</f>
        <v>1962385.0899999999</v>
      </c>
      <c r="F22" s="199">
        <v>0</v>
      </c>
      <c r="G22" s="199">
        <v>0</v>
      </c>
      <c r="H22" s="199">
        <v>0</v>
      </c>
      <c r="I22" s="199">
        <v>0</v>
      </c>
      <c r="J22" s="199">
        <v>0</v>
      </c>
      <c r="K22" s="199">
        <v>0</v>
      </c>
      <c r="L22" s="199">
        <v>0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</row>
    <row r="23" spans="2:24" x14ac:dyDescent="0.25">
      <c r="B23" s="195" t="s">
        <v>241</v>
      </c>
      <c r="C23" s="196" t="s">
        <v>350</v>
      </c>
      <c r="D23" s="197">
        <f t="shared" si="78"/>
        <v>2747339.1259999997</v>
      </c>
      <c r="E23" s="198">
        <v>0</v>
      </c>
      <c r="F23" s="199">
        <v>0</v>
      </c>
      <c r="G23" s="199">
        <v>0</v>
      </c>
      <c r="H23" s="199">
        <v>0</v>
      </c>
      <c r="I23" s="199">
        <v>0</v>
      </c>
      <c r="J23" s="199">
        <v>0</v>
      </c>
      <c r="K23" s="199">
        <v>0</v>
      </c>
      <c r="L23" s="199">
        <f>E22*0.7</f>
        <v>1373669.5629999998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f>E22*0.7</f>
        <v>1373669.5629999998</v>
      </c>
      <c r="U23" s="199">
        <v>0</v>
      </c>
      <c r="V23" s="199">
        <v>0</v>
      </c>
      <c r="W23" s="199">
        <v>0</v>
      </c>
      <c r="X23" s="199">
        <v>0</v>
      </c>
    </row>
    <row r="24" spans="2:24" x14ac:dyDescent="0.25">
      <c r="B24" s="192">
        <v>2</v>
      </c>
      <c r="C24" s="193" t="s">
        <v>118</v>
      </c>
      <c r="D24" s="194">
        <f>SUM(E24:X24)</f>
        <v>24411860.594399828</v>
      </c>
      <c r="E24" s="200">
        <f>SUM(E25:E28)</f>
        <v>1322083.4012199917</v>
      </c>
      <c r="F24" s="200">
        <f t="shared" ref="F24" si="79">SUM(F25:F28)</f>
        <v>1215251.4312199918</v>
      </c>
      <c r="G24" s="200">
        <f t="shared" ref="G24" si="80">SUM(G25:G28)</f>
        <v>1215251.4312199918</v>
      </c>
      <c r="H24" s="200">
        <f t="shared" ref="H24" si="81">SUM(H25:H28)</f>
        <v>1215251.4312199918</v>
      </c>
      <c r="I24" s="200">
        <f t="shared" ref="I24" si="82">SUM(I25:I28)</f>
        <v>1215251.4312199918</v>
      </c>
      <c r="J24" s="200">
        <f t="shared" ref="J24" si="83">SUM(J25:J28)</f>
        <v>1215251.4312199918</v>
      </c>
      <c r="K24" s="200">
        <f t="shared" ref="K24" si="84">SUM(K25:K28)</f>
        <v>1215251.4312199918</v>
      </c>
      <c r="L24" s="200">
        <f t="shared" ref="L24" si="85">SUM(L25:L28)</f>
        <v>1215251.4312199918</v>
      </c>
      <c r="M24" s="200">
        <f t="shared" ref="M24" si="86">SUM(M25:M28)</f>
        <v>1215251.4312199918</v>
      </c>
      <c r="N24" s="200">
        <f t="shared" ref="N24" si="87">SUM(N25:N28)</f>
        <v>1215251.4312199918</v>
      </c>
      <c r="O24" s="200">
        <f t="shared" ref="O24" si="88">SUM(O25:O28)</f>
        <v>1215251.4312199918</v>
      </c>
      <c r="P24" s="200">
        <f t="shared" ref="P24" si="89">SUM(P25:P28)</f>
        <v>1215251.4312199918</v>
      </c>
      <c r="Q24" s="200">
        <f t="shared" ref="Q24" si="90">SUM(Q25:Q28)</f>
        <v>1215251.4312199918</v>
      </c>
      <c r="R24" s="200">
        <f t="shared" ref="R24" si="91">SUM(R25:R28)</f>
        <v>1215251.4312199918</v>
      </c>
      <c r="S24" s="200">
        <f t="shared" ref="S24" si="92">SUM(S25:S28)</f>
        <v>1215251.4312199918</v>
      </c>
      <c r="T24" s="200">
        <f t="shared" ref="T24" si="93">SUM(T25:T28)</f>
        <v>1215251.4312199918</v>
      </c>
      <c r="U24" s="200">
        <f t="shared" ref="U24" si="94">SUM(U25:U28)</f>
        <v>1215251.4312199918</v>
      </c>
      <c r="V24" s="200">
        <f t="shared" ref="V24" si="95">SUM(V25:V28)</f>
        <v>1215251.4312199918</v>
      </c>
      <c r="W24" s="200">
        <f t="shared" ref="W24" si="96">SUM(W25:W28)</f>
        <v>1215251.4312199918</v>
      </c>
      <c r="X24" s="200">
        <f t="shared" ref="X24" si="97">SUM(X25:X28)</f>
        <v>1215251.4312199918</v>
      </c>
    </row>
    <row r="25" spans="2:24" x14ac:dyDescent="0.25">
      <c r="B25" s="195" t="s">
        <v>263</v>
      </c>
      <c r="C25" s="196" t="s">
        <v>341</v>
      </c>
      <c r="D25" s="197">
        <f>SUM(E25:X25)</f>
        <v>5327611.0653598299</v>
      </c>
      <c r="E25" s="198">
        <f>'OPEX CIV'!G38*12</f>
        <v>266380.55326799152</v>
      </c>
      <c r="F25" s="201">
        <f>E25</f>
        <v>266380.55326799152</v>
      </c>
      <c r="G25" s="201">
        <f t="shared" ref="G25:X25" si="98">F25</f>
        <v>266380.55326799152</v>
      </c>
      <c r="H25" s="201">
        <f t="shared" si="98"/>
        <v>266380.55326799152</v>
      </c>
      <c r="I25" s="201">
        <f t="shared" si="98"/>
        <v>266380.55326799152</v>
      </c>
      <c r="J25" s="201">
        <f t="shared" si="98"/>
        <v>266380.55326799152</v>
      </c>
      <c r="K25" s="201">
        <f t="shared" si="98"/>
        <v>266380.55326799152</v>
      </c>
      <c r="L25" s="201">
        <f t="shared" si="98"/>
        <v>266380.55326799152</v>
      </c>
      <c r="M25" s="201">
        <f t="shared" si="98"/>
        <v>266380.55326799152</v>
      </c>
      <c r="N25" s="201">
        <f t="shared" si="98"/>
        <v>266380.55326799152</v>
      </c>
      <c r="O25" s="201">
        <f t="shared" si="98"/>
        <v>266380.55326799152</v>
      </c>
      <c r="P25" s="201">
        <f t="shared" si="98"/>
        <v>266380.55326799152</v>
      </c>
      <c r="Q25" s="201">
        <f t="shared" si="98"/>
        <v>266380.55326799152</v>
      </c>
      <c r="R25" s="201">
        <f t="shared" si="98"/>
        <v>266380.55326799152</v>
      </c>
      <c r="S25" s="201">
        <f t="shared" si="98"/>
        <v>266380.55326799152</v>
      </c>
      <c r="T25" s="201">
        <f t="shared" si="98"/>
        <v>266380.55326799152</v>
      </c>
      <c r="U25" s="201">
        <f t="shared" si="98"/>
        <v>266380.55326799152</v>
      </c>
      <c r="V25" s="201">
        <f t="shared" si="98"/>
        <v>266380.55326799152</v>
      </c>
      <c r="W25" s="201">
        <f t="shared" si="98"/>
        <v>266380.55326799152</v>
      </c>
      <c r="X25" s="201">
        <f t="shared" si="98"/>
        <v>266380.55326799152</v>
      </c>
    </row>
    <row r="26" spans="2:24" x14ac:dyDescent="0.25">
      <c r="B26" s="195" t="s">
        <v>275</v>
      </c>
      <c r="C26" s="196" t="s">
        <v>4</v>
      </c>
      <c r="D26" s="197">
        <f t="shared" ref="D26:D28" si="99">SUM(E26:X26)</f>
        <v>6099243.3590400014</v>
      </c>
      <c r="E26" s="202">
        <f>'OPEX SIST'!E18*12</f>
        <v>304962.16795199999</v>
      </c>
      <c r="F26" s="201">
        <f>E26</f>
        <v>304962.16795199999</v>
      </c>
      <c r="G26" s="201">
        <f t="shared" ref="G26:X26" si="100">F26</f>
        <v>304962.16795199999</v>
      </c>
      <c r="H26" s="201">
        <f t="shared" si="100"/>
        <v>304962.16795199999</v>
      </c>
      <c r="I26" s="201">
        <f t="shared" si="100"/>
        <v>304962.16795199999</v>
      </c>
      <c r="J26" s="201">
        <f t="shared" si="100"/>
        <v>304962.16795199999</v>
      </c>
      <c r="K26" s="201">
        <f t="shared" si="100"/>
        <v>304962.16795199999</v>
      </c>
      <c r="L26" s="201">
        <f t="shared" si="100"/>
        <v>304962.16795199999</v>
      </c>
      <c r="M26" s="201">
        <f t="shared" si="100"/>
        <v>304962.16795199999</v>
      </c>
      <c r="N26" s="201">
        <f t="shared" si="100"/>
        <v>304962.16795199999</v>
      </c>
      <c r="O26" s="201">
        <f t="shared" si="100"/>
        <v>304962.16795199999</v>
      </c>
      <c r="P26" s="201">
        <f t="shared" si="100"/>
        <v>304962.16795199999</v>
      </c>
      <c r="Q26" s="201">
        <f t="shared" si="100"/>
        <v>304962.16795199999</v>
      </c>
      <c r="R26" s="201">
        <f t="shared" si="100"/>
        <v>304962.16795199999</v>
      </c>
      <c r="S26" s="201">
        <f t="shared" si="100"/>
        <v>304962.16795199999</v>
      </c>
      <c r="T26" s="201">
        <f t="shared" si="100"/>
        <v>304962.16795199999</v>
      </c>
      <c r="U26" s="201">
        <f t="shared" si="100"/>
        <v>304962.16795199999</v>
      </c>
      <c r="V26" s="201">
        <f t="shared" si="100"/>
        <v>304962.16795199999</v>
      </c>
      <c r="W26" s="201">
        <f t="shared" si="100"/>
        <v>304962.16795199999</v>
      </c>
      <c r="X26" s="201">
        <f t="shared" si="100"/>
        <v>304962.16795199999</v>
      </c>
    </row>
    <row r="27" spans="2:24" x14ac:dyDescent="0.25">
      <c r="B27" s="195" t="s">
        <v>348</v>
      </c>
      <c r="C27" s="203" t="s">
        <v>346</v>
      </c>
      <c r="D27" s="197">
        <f t="shared" si="99"/>
        <v>10038797.600000001</v>
      </c>
      <c r="E27" s="202">
        <f>ADM!E16*13</f>
        <v>501939.88</v>
      </c>
      <c r="F27" s="201">
        <f>E27</f>
        <v>501939.88</v>
      </c>
      <c r="G27" s="201">
        <f t="shared" ref="G27:X27" si="101">F27</f>
        <v>501939.88</v>
      </c>
      <c r="H27" s="201">
        <f t="shared" si="101"/>
        <v>501939.88</v>
      </c>
      <c r="I27" s="201">
        <f t="shared" si="101"/>
        <v>501939.88</v>
      </c>
      <c r="J27" s="201">
        <f t="shared" si="101"/>
        <v>501939.88</v>
      </c>
      <c r="K27" s="201">
        <f t="shared" si="101"/>
        <v>501939.88</v>
      </c>
      <c r="L27" s="201">
        <f t="shared" si="101"/>
        <v>501939.88</v>
      </c>
      <c r="M27" s="201">
        <f t="shared" si="101"/>
        <v>501939.88</v>
      </c>
      <c r="N27" s="201">
        <f t="shared" si="101"/>
        <v>501939.88</v>
      </c>
      <c r="O27" s="201">
        <f t="shared" si="101"/>
        <v>501939.88</v>
      </c>
      <c r="P27" s="201">
        <f t="shared" si="101"/>
        <v>501939.88</v>
      </c>
      <c r="Q27" s="201">
        <f t="shared" si="101"/>
        <v>501939.88</v>
      </c>
      <c r="R27" s="201">
        <f t="shared" si="101"/>
        <v>501939.88</v>
      </c>
      <c r="S27" s="201">
        <f t="shared" si="101"/>
        <v>501939.88</v>
      </c>
      <c r="T27" s="201">
        <f t="shared" si="101"/>
        <v>501939.88</v>
      </c>
      <c r="U27" s="201">
        <f t="shared" si="101"/>
        <v>501939.88</v>
      </c>
      <c r="V27" s="201">
        <f t="shared" si="101"/>
        <v>501939.88</v>
      </c>
      <c r="W27" s="201">
        <f t="shared" si="101"/>
        <v>501939.88</v>
      </c>
      <c r="X27" s="201">
        <f t="shared" si="101"/>
        <v>501939.88</v>
      </c>
    </row>
    <row r="28" spans="2:24" x14ac:dyDescent="0.25">
      <c r="B28" s="195" t="s">
        <v>349</v>
      </c>
      <c r="C28" s="203" t="s">
        <v>347</v>
      </c>
      <c r="D28" s="197">
        <f t="shared" si="99"/>
        <v>2946208.5700000012</v>
      </c>
      <c r="E28" s="202">
        <f>AMB!C6</f>
        <v>248800.80000000002</v>
      </c>
      <c r="F28" s="201">
        <f>AMB!C28</f>
        <v>141968.83000000002</v>
      </c>
      <c r="G28" s="201">
        <f t="shared" ref="G28:X28" si="102">F28</f>
        <v>141968.83000000002</v>
      </c>
      <c r="H28" s="201">
        <f t="shared" si="102"/>
        <v>141968.83000000002</v>
      </c>
      <c r="I28" s="201">
        <f t="shared" si="102"/>
        <v>141968.83000000002</v>
      </c>
      <c r="J28" s="201">
        <f t="shared" si="102"/>
        <v>141968.83000000002</v>
      </c>
      <c r="K28" s="201">
        <f t="shared" si="102"/>
        <v>141968.83000000002</v>
      </c>
      <c r="L28" s="201">
        <f t="shared" si="102"/>
        <v>141968.83000000002</v>
      </c>
      <c r="M28" s="201">
        <f t="shared" si="102"/>
        <v>141968.83000000002</v>
      </c>
      <c r="N28" s="201">
        <f t="shared" si="102"/>
        <v>141968.83000000002</v>
      </c>
      <c r="O28" s="201">
        <f t="shared" si="102"/>
        <v>141968.83000000002</v>
      </c>
      <c r="P28" s="201">
        <f t="shared" si="102"/>
        <v>141968.83000000002</v>
      </c>
      <c r="Q28" s="201">
        <f t="shared" si="102"/>
        <v>141968.83000000002</v>
      </c>
      <c r="R28" s="201">
        <f t="shared" si="102"/>
        <v>141968.83000000002</v>
      </c>
      <c r="S28" s="201">
        <f t="shared" si="102"/>
        <v>141968.83000000002</v>
      </c>
      <c r="T28" s="201">
        <f t="shared" si="102"/>
        <v>141968.83000000002</v>
      </c>
      <c r="U28" s="201">
        <f t="shared" si="102"/>
        <v>141968.83000000002</v>
      </c>
      <c r="V28" s="201">
        <f t="shared" si="102"/>
        <v>141968.83000000002</v>
      </c>
      <c r="W28" s="201">
        <f t="shared" si="102"/>
        <v>141968.83000000002</v>
      </c>
      <c r="X28" s="201">
        <f t="shared" si="102"/>
        <v>141968.83000000002</v>
      </c>
    </row>
    <row r="29" spans="2:24" x14ac:dyDescent="0.25">
      <c r="B29" s="192">
        <v>3</v>
      </c>
      <c r="C29" s="193" t="s">
        <v>351</v>
      </c>
      <c r="D29" s="194">
        <f>SUM(E29:X29)</f>
        <v>269413550.33018112</v>
      </c>
      <c r="E29" s="200">
        <f>SUM(E30)</f>
        <v>13470677.516509056</v>
      </c>
      <c r="F29" s="200">
        <f t="shared" ref="F29" si="103">SUM(F30)</f>
        <v>13470677.516509056</v>
      </c>
      <c r="G29" s="200">
        <f t="shared" ref="G29" si="104">SUM(G30)</f>
        <v>13470677.516509056</v>
      </c>
      <c r="H29" s="200">
        <f t="shared" ref="H29" si="105">SUM(H30)</f>
        <v>13470677.516509056</v>
      </c>
      <c r="I29" s="200">
        <f t="shared" ref="I29" si="106">SUM(I30)</f>
        <v>13470677.516509056</v>
      </c>
      <c r="J29" s="200">
        <f t="shared" ref="J29" si="107">SUM(J30)</f>
        <v>13470677.516509056</v>
      </c>
      <c r="K29" s="200">
        <f t="shared" ref="K29" si="108">SUM(K30)</f>
        <v>13470677.516509056</v>
      </c>
      <c r="L29" s="200">
        <f t="shared" ref="L29" si="109">SUM(L30)</f>
        <v>13470677.516509056</v>
      </c>
      <c r="M29" s="200">
        <f t="shared" ref="M29" si="110">SUM(M30)</f>
        <v>13470677.516509056</v>
      </c>
      <c r="N29" s="200">
        <f t="shared" ref="N29" si="111">SUM(N30)</f>
        <v>13470677.516509056</v>
      </c>
      <c r="O29" s="200">
        <f t="shared" ref="O29" si="112">SUM(O30)</f>
        <v>13470677.516509056</v>
      </c>
      <c r="P29" s="200">
        <f t="shared" ref="P29" si="113">SUM(P30)</f>
        <v>13470677.516509056</v>
      </c>
      <c r="Q29" s="200">
        <f t="shared" ref="Q29" si="114">SUM(Q30)</f>
        <v>13470677.516509056</v>
      </c>
      <c r="R29" s="200">
        <f t="shared" ref="R29" si="115">SUM(R30)</f>
        <v>13470677.516509056</v>
      </c>
      <c r="S29" s="200">
        <f t="shared" ref="S29" si="116">SUM(S30)</f>
        <v>13470677.516509056</v>
      </c>
      <c r="T29" s="200">
        <f t="shared" ref="T29" si="117">SUM(T30)</f>
        <v>13470677.516509056</v>
      </c>
      <c r="U29" s="200">
        <f t="shared" ref="U29" si="118">SUM(U30)</f>
        <v>13470677.516509056</v>
      </c>
      <c r="V29" s="200">
        <f t="shared" ref="V29" si="119">SUM(V30)</f>
        <v>13470677.516509056</v>
      </c>
      <c r="W29" s="200">
        <f t="shared" ref="W29" si="120">SUM(W30)</f>
        <v>13470677.516509056</v>
      </c>
      <c r="X29" s="200">
        <f t="shared" ref="X29" si="121">SUM(X30)</f>
        <v>13470677.516509056</v>
      </c>
    </row>
    <row r="30" spans="2:24" x14ac:dyDescent="0.25">
      <c r="B30" s="195" t="s">
        <v>281</v>
      </c>
      <c r="C30" s="196" t="s">
        <v>352</v>
      </c>
      <c r="D30" s="197">
        <f>SUM(E30:X30)</f>
        <v>269413550.33018112</v>
      </c>
      <c r="E30" s="198">
        <f>RECEITA!F46*12</f>
        <v>13470677.516509056</v>
      </c>
      <c r="F30" s="201">
        <f>E30</f>
        <v>13470677.516509056</v>
      </c>
      <c r="G30" s="201">
        <f t="shared" ref="G30:X30" si="122">F30</f>
        <v>13470677.516509056</v>
      </c>
      <c r="H30" s="201">
        <f t="shared" si="122"/>
        <v>13470677.516509056</v>
      </c>
      <c r="I30" s="201">
        <f t="shared" si="122"/>
        <v>13470677.516509056</v>
      </c>
      <c r="J30" s="201">
        <f t="shared" si="122"/>
        <v>13470677.516509056</v>
      </c>
      <c r="K30" s="201">
        <f t="shared" si="122"/>
        <v>13470677.516509056</v>
      </c>
      <c r="L30" s="201">
        <f t="shared" si="122"/>
        <v>13470677.516509056</v>
      </c>
      <c r="M30" s="201">
        <f t="shared" si="122"/>
        <v>13470677.516509056</v>
      </c>
      <c r="N30" s="201">
        <f t="shared" si="122"/>
        <v>13470677.516509056</v>
      </c>
      <c r="O30" s="201">
        <f t="shared" si="122"/>
        <v>13470677.516509056</v>
      </c>
      <c r="P30" s="201">
        <f t="shared" si="122"/>
        <v>13470677.516509056</v>
      </c>
      <c r="Q30" s="201">
        <f t="shared" si="122"/>
        <v>13470677.516509056</v>
      </c>
      <c r="R30" s="201">
        <f t="shared" si="122"/>
        <v>13470677.516509056</v>
      </c>
      <c r="S30" s="201">
        <f t="shared" si="122"/>
        <v>13470677.516509056</v>
      </c>
      <c r="T30" s="201">
        <f t="shared" si="122"/>
        <v>13470677.516509056</v>
      </c>
      <c r="U30" s="201">
        <f t="shared" si="122"/>
        <v>13470677.516509056</v>
      </c>
      <c r="V30" s="201">
        <f t="shared" si="122"/>
        <v>13470677.516509056</v>
      </c>
      <c r="W30" s="201">
        <f t="shared" si="122"/>
        <v>13470677.516509056</v>
      </c>
      <c r="X30" s="201">
        <f t="shared" si="122"/>
        <v>13470677.516509056</v>
      </c>
    </row>
    <row r="31" spans="2:24" x14ac:dyDescent="0.25">
      <c r="B31" s="204"/>
      <c r="C31" s="205" t="s">
        <v>215</v>
      </c>
      <c r="D31" s="206">
        <f>D29-D24-D20</f>
        <v>237922487.48405907</v>
      </c>
      <c r="E31" s="206">
        <f t="shared" ref="E31:X31" si="123">E29-E24-E20</f>
        <v>7816730.9895668402</v>
      </c>
      <c r="F31" s="206">
        <f t="shared" si="123"/>
        <v>12255426.085289065</v>
      </c>
      <c r="G31" s="206">
        <f t="shared" si="123"/>
        <v>12255426.085289065</v>
      </c>
      <c r="H31" s="206">
        <f t="shared" si="123"/>
        <v>12255426.085289065</v>
      </c>
      <c r="I31" s="206">
        <f t="shared" si="123"/>
        <v>12255426.085289065</v>
      </c>
      <c r="J31" s="206">
        <f t="shared" si="123"/>
        <v>12255426.085289065</v>
      </c>
      <c r="K31" s="206">
        <f t="shared" si="123"/>
        <v>12255426.085289065</v>
      </c>
      <c r="L31" s="206">
        <f t="shared" si="123"/>
        <v>10881756.522289066</v>
      </c>
      <c r="M31" s="206">
        <f t="shared" si="123"/>
        <v>12255426.085289065</v>
      </c>
      <c r="N31" s="206">
        <f t="shared" si="123"/>
        <v>12255426.085289065</v>
      </c>
      <c r="O31" s="206">
        <f t="shared" si="123"/>
        <v>12255426.085289065</v>
      </c>
      <c r="P31" s="206">
        <f t="shared" si="123"/>
        <v>12255426.085289065</v>
      </c>
      <c r="Q31" s="206">
        <f t="shared" si="123"/>
        <v>12255426.085289065</v>
      </c>
      <c r="R31" s="206">
        <f t="shared" si="123"/>
        <v>12255426.085289065</v>
      </c>
      <c r="S31" s="206">
        <f t="shared" si="123"/>
        <v>12255426.085289065</v>
      </c>
      <c r="T31" s="206">
        <f t="shared" si="123"/>
        <v>10881756.522289066</v>
      </c>
      <c r="U31" s="206">
        <f t="shared" si="123"/>
        <v>12255426.085289065</v>
      </c>
      <c r="V31" s="206">
        <f t="shared" si="123"/>
        <v>12255426.085289065</v>
      </c>
      <c r="W31" s="206">
        <f t="shared" si="123"/>
        <v>12255426.085289065</v>
      </c>
      <c r="X31" s="206">
        <f t="shared" si="123"/>
        <v>12255426.085289065</v>
      </c>
    </row>
  </sheetData>
  <phoneticPr fontId="23" type="noConversion"/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zoomScaleNormal="100" workbookViewId="0">
      <selection activeCell="B1" sqref="B1"/>
    </sheetView>
  </sheetViews>
  <sheetFormatPr defaultColWidth="22.5703125" defaultRowHeight="12" x14ac:dyDescent="0.2"/>
  <cols>
    <col min="1" max="1" width="4.7109375" style="135" customWidth="1"/>
    <col min="2" max="2" width="31.140625" style="135" customWidth="1"/>
    <col min="3" max="4" width="17.85546875" style="135" customWidth="1"/>
    <col min="5" max="37" width="15.28515625" style="135" customWidth="1"/>
    <col min="38" max="16384" width="22.5703125" style="135"/>
  </cols>
  <sheetData>
    <row r="1" spans="2:5" x14ac:dyDescent="0.2">
      <c r="E1" s="136"/>
    </row>
    <row r="2" spans="2:5" x14ac:dyDescent="0.2">
      <c r="B2" s="133" t="s">
        <v>297</v>
      </c>
      <c r="E2" s="136"/>
    </row>
    <row r="3" spans="2:5" x14ac:dyDescent="0.2">
      <c r="B3" s="134" t="s">
        <v>298</v>
      </c>
      <c r="E3" s="136"/>
    </row>
    <row r="4" spans="2:5" ht="14.45" customHeight="1" x14ac:dyDescent="0.2">
      <c r="B4" s="218" t="s">
        <v>5</v>
      </c>
      <c r="C4" s="218" t="s">
        <v>7</v>
      </c>
      <c r="D4" s="218"/>
    </row>
    <row r="5" spans="2:5" ht="14.45" customHeight="1" x14ac:dyDescent="0.2">
      <c r="B5" s="218"/>
      <c r="C5" s="138" t="s">
        <v>8</v>
      </c>
      <c r="D5" s="138" t="s">
        <v>9</v>
      </c>
    </row>
    <row r="6" spans="2:5" x14ac:dyDescent="0.2">
      <c r="B6" s="92" t="s">
        <v>26</v>
      </c>
      <c r="C6" s="93">
        <f>SUM(C7:C9)</f>
        <v>2902</v>
      </c>
      <c r="D6" s="93">
        <f>SUM(D7:D9)</f>
        <v>2652</v>
      </c>
    </row>
    <row r="7" spans="2:5" x14ac:dyDescent="0.2">
      <c r="B7" s="137" t="s">
        <v>0</v>
      </c>
      <c r="C7" s="139">
        <v>1179</v>
      </c>
      <c r="D7" s="139">
        <v>1179</v>
      </c>
    </row>
    <row r="8" spans="2:5" x14ac:dyDescent="0.2">
      <c r="B8" s="137" t="s">
        <v>1</v>
      </c>
      <c r="C8" s="139">
        <v>1015</v>
      </c>
      <c r="D8" s="139">
        <v>1015</v>
      </c>
    </row>
    <row r="9" spans="2:5" x14ac:dyDescent="0.2">
      <c r="B9" s="137" t="s">
        <v>132</v>
      </c>
      <c r="C9" s="139">
        <v>708</v>
      </c>
      <c r="D9" s="139">
        <v>458</v>
      </c>
    </row>
  </sheetData>
  <mergeCells count="2">
    <mergeCell ref="B4:B5"/>
    <mergeCell ref="C4:D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2"/>
  <sheetViews>
    <sheetView workbookViewId="0">
      <selection activeCell="B1" sqref="B1"/>
    </sheetView>
  </sheetViews>
  <sheetFormatPr defaultRowHeight="15" x14ac:dyDescent="0.25"/>
  <cols>
    <col min="1" max="1" width="4.28515625" customWidth="1"/>
    <col min="2" max="4" width="3.42578125" customWidth="1"/>
    <col min="5" max="5" width="8.42578125" customWidth="1"/>
    <col min="6" max="6" width="57.140625" customWidth="1"/>
    <col min="7" max="7" width="9" style="8" customWidth="1"/>
    <col min="9" max="9" width="11.85546875" customWidth="1"/>
  </cols>
  <sheetData>
    <row r="1" spans="2:10" s="4" customFormat="1" x14ac:dyDescent="0.25">
      <c r="G1" s="8"/>
    </row>
    <row r="2" spans="2:10" x14ac:dyDescent="0.25">
      <c r="B2" s="24" t="s">
        <v>32</v>
      </c>
    </row>
    <row r="3" spans="2:10" x14ac:dyDescent="0.25">
      <c r="B3" s="11" t="s">
        <v>209</v>
      </c>
      <c r="I3" s="14" t="s">
        <v>40</v>
      </c>
      <c r="J3" s="15">
        <v>306</v>
      </c>
    </row>
    <row r="4" spans="2:10" x14ac:dyDescent="0.25">
      <c r="B4" s="19" t="s">
        <v>136</v>
      </c>
      <c r="F4" s="19" t="s">
        <v>37</v>
      </c>
      <c r="I4" s="19" t="s">
        <v>2</v>
      </c>
      <c r="J4" s="21">
        <f>J47/J3</f>
        <v>1079.9808731641861</v>
      </c>
    </row>
    <row r="5" spans="2:10" x14ac:dyDescent="0.25">
      <c r="B5" s="41" t="s">
        <v>138</v>
      </c>
      <c r="C5" s="43"/>
      <c r="D5" s="43"/>
      <c r="E5" s="43"/>
      <c r="F5" s="43"/>
      <c r="G5" s="45"/>
      <c r="H5" s="43"/>
      <c r="I5" s="43"/>
      <c r="J5" s="43"/>
    </row>
    <row r="6" spans="2:10" x14ac:dyDescent="0.25">
      <c r="B6" s="41" t="s">
        <v>139</v>
      </c>
      <c r="C6" s="43"/>
      <c r="D6" s="43"/>
      <c r="E6" s="43"/>
      <c r="F6" s="43"/>
      <c r="G6" s="45"/>
      <c r="H6" s="43"/>
      <c r="I6" s="43"/>
      <c r="J6" s="43"/>
    </row>
    <row r="7" spans="2:10" x14ac:dyDescent="0.25">
      <c r="B7" s="41" t="s">
        <v>140</v>
      </c>
      <c r="C7" s="43"/>
      <c r="D7" s="43"/>
      <c r="E7" s="43"/>
      <c r="F7" s="43"/>
      <c r="G7" s="50" t="s">
        <v>141</v>
      </c>
      <c r="H7" s="42"/>
      <c r="I7" s="42"/>
      <c r="J7" s="43"/>
    </row>
    <row r="8" spans="2:10" s="9" customFormat="1" x14ac:dyDescent="0.25">
      <c r="B8" s="219" t="s">
        <v>36</v>
      </c>
      <c r="C8" s="220"/>
      <c r="D8" s="221"/>
      <c r="E8" s="46" t="s">
        <v>208</v>
      </c>
      <c r="F8" s="44" t="s">
        <v>142</v>
      </c>
      <c r="G8" s="44" t="s">
        <v>143</v>
      </c>
      <c r="H8" s="44" t="s">
        <v>144</v>
      </c>
      <c r="I8" s="44" t="s">
        <v>145</v>
      </c>
      <c r="J8" s="47" t="s">
        <v>38</v>
      </c>
    </row>
    <row r="9" spans="2:10" x14ac:dyDescent="0.25">
      <c r="B9" s="38">
        <v>1</v>
      </c>
      <c r="C9" s="38" t="s">
        <v>146</v>
      </c>
      <c r="D9" s="38" t="s">
        <v>146</v>
      </c>
      <c r="E9" s="98"/>
      <c r="F9" s="38" t="s">
        <v>147</v>
      </c>
      <c r="G9" s="48"/>
      <c r="H9" s="51"/>
      <c r="I9" s="52"/>
      <c r="J9" s="53">
        <f>SUM(J11:J16)</f>
        <v>17894.202000000001</v>
      </c>
    </row>
    <row r="10" spans="2:10" x14ac:dyDescent="0.25">
      <c r="B10" s="6">
        <v>1</v>
      </c>
      <c r="C10" s="6">
        <v>1</v>
      </c>
      <c r="D10" s="6"/>
      <c r="E10" s="32"/>
      <c r="F10" s="6" t="s">
        <v>148</v>
      </c>
      <c r="G10" s="49"/>
      <c r="H10" s="54"/>
      <c r="I10" s="55"/>
      <c r="J10" s="56"/>
    </row>
    <row r="11" spans="2:10" x14ac:dyDescent="0.25">
      <c r="B11" s="6">
        <v>1</v>
      </c>
      <c r="C11" s="6">
        <v>1</v>
      </c>
      <c r="D11" s="6">
        <v>1</v>
      </c>
      <c r="E11" s="31" t="s">
        <v>149</v>
      </c>
      <c r="F11" s="39" t="s">
        <v>150</v>
      </c>
      <c r="G11" s="31" t="s">
        <v>151</v>
      </c>
      <c r="H11" s="57">
        <v>250.2</v>
      </c>
      <c r="I11" s="58">
        <v>22.07</v>
      </c>
      <c r="J11" s="59">
        <f>H11*I11</f>
        <v>5521.9139999999998</v>
      </c>
    </row>
    <row r="12" spans="2:10" x14ac:dyDescent="0.25">
      <c r="B12" s="6">
        <v>1</v>
      </c>
      <c r="C12" s="6">
        <v>1</v>
      </c>
      <c r="D12" s="6">
        <v>2</v>
      </c>
      <c r="E12" s="32" t="s">
        <v>152</v>
      </c>
      <c r="F12" s="6" t="s">
        <v>153</v>
      </c>
      <c r="G12" s="31" t="s">
        <v>151</v>
      </c>
      <c r="H12" s="57">
        <v>9.6</v>
      </c>
      <c r="I12" s="58">
        <v>356.43</v>
      </c>
      <c r="J12" s="59">
        <f t="shared" ref="J12:J16" si="0">H12*I12</f>
        <v>3421.7280000000001</v>
      </c>
    </row>
    <row r="13" spans="2:10" x14ac:dyDescent="0.25">
      <c r="B13" s="6">
        <v>1</v>
      </c>
      <c r="C13" s="6">
        <v>1</v>
      </c>
      <c r="D13" s="6">
        <v>3</v>
      </c>
      <c r="E13" s="32" t="s">
        <v>154</v>
      </c>
      <c r="F13" s="6" t="s">
        <v>155</v>
      </c>
      <c r="G13" s="32" t="s">
        <v>156</v>
      </c>
      <c r="H13" s="57">
        <v>1</v>
      </c>
      <c r="I13" s="58">
        <v>3803.76</v>
      </c>
      <c r="J13" s="59">
        <f t="shared" si="0"/>
        <v>3803.76</v>
      </c>
    </row>
    <row r="14" spans="2:10" ht="36" x14ac:dyDescent="0.25">
      <c r="B14" s="6">
        <v>1</v>
      </c>
      <c r="C14" s="6">
        <v>1</v>
      </c>
      <c r="D14" s="6">
        <v>4</v>
      </c>
      <c r="E14" s="32" t="s">
        <v>157</v>
      </c>
      <c r="F14" s="39" t="s">
        <v>158</v>
      </c>
      <c r="G14" s="32" t="s">
        <v>159</v>
      </c>
      <c r="H14" s="57">
        <v>2</v>
      </c>
      <c r="I14" s="58">
        <v>629.92999999999995</v>
      </c>
      <c r="J14" s="59">
        <f t="shared" si="0"/>
        <v>1259.8599999999999</v>
      </c>
    </row>
    <row r="15" spans="2:10" ht="36" x14ac:dyDescent="0.25">
      <c r="B15" s="6">
        <v>1</v>
      </c>
      <c r="C15" s="6">
        <v>1</v>
      </c>
      <c r="D15" s="6">
        <v>5</v>
      </c>
      <c r="E15" s="32" t="s">
        <v>160</v>
      </c>
      <c r="F15" s="39" t="s">
        <v>161</v>
      </c>
      <c r="G15" s="32" t="s">
        <v>159</v>
      </c>
      <c r="H15" s="57">
        <v>2</v>
      </c>
      <c r="I15" s="58">
        <v>853.63</v>
      </c>
      <c r="J15" s="59">
        <f t="shared" si="0"/>
        <v>1707.26</v>
      </c>
    </row>
    <row r="16" spans="2:10" ht="36" x14ac:dyDescent="0.25">
      <c r="B16" s="6">
        <v>1</v>
      </c>
      <c r="C16" s="6">
        <v>1</v>
      </c>
      <c r="D16" s="6">
        <v>6</v>
      </c>
      <c r="E16" s="32" t="s">
        <v>162</v>
      </c>
      <c r="F16" s="39" t="s">
        <v>163</v>
      </c>
      <c r="G16" s="32" t="s">
        <v>159</v>
      </c>
      <c r="H16" s="57">
        <v>2</v>
      </c>
      <c r="I16" s="58">
        <v>1089.8399999999999</v>
      </c>
      <c r="J16" s="59">
        <f t="shared" si="0"/>
        <v>2179.6799999999998</v>
      </c>
    </row>
    <row r="17" spans="2:10" x14ac:dyDescent="0.25">
      <c r="B17" s="38">
        <v>2</v>
      </c>
      <c r="C17" s="38" t="s">
        <v>146</v>
      </c>
      <c r="D17" s="38" t="s">
        <v>146</v>
      </c>
      <c r="E17" s="98"/>
      <c r="F17" s="38" t="s">
        <v>164</v>
      </c>
      <c r="G17" s="48"/>
      <c r="H17" s="51"/>
      <c r="I17" s="52"/>
      <c r="J17" s="53">
        <f>SUM(J19:J21,J23:J26)</f>
        <v>183516.91449999996</v>
      </c>
    </row>
    <row r="18" spans="2:10" x14ac:dyDescent="0.25">
      <c r="B18" s="6">
        <v>2</v>
      </c>
      <c r="C18" s="6">
        <v>1</v>
      </c>
      <c r="D18" s="6"/>
      <c r="E18" s="32"/>
      <c r="F18" s="39" t="s">
        <v>165</v>
      </c>
      <c r="G18" s="49"/>
      <c r="H18" s="54"/>
      <c r="I18" s="55"/>
      <c r="J18" s="56"/>
    </row>
    <row r="19" spans="2:10" x14ac:dyDescent="0.25">
      <c r="B19" s="6">
        <v>2</v>
      </c>
      <c r="C19" s="6">
        <v>1</v>
      </c>
      <c r="D19" s="6">
        <v>1</v>
      </c>
      <c r="E19" s="31">
        <v>5369</v>
      </c>
      <c r="F19" s="6" t="s">
        <v>166</v>
      </c>
      <c r="G19" s="32" t="s">
        <v>151</v>
      </c>
      <c r="H19" s="57">
        <v>5585</v>
      </c>
      <c r="I19" s="60">
        <v>5.05</v>
      </c>
      <c r="J19" s="59">
        <f t="shared" ref="J19:J21" si="1">H19*I19</f>
        <v>28204.25</v>
      </c>
    </row>
    <row r="20" spans="2:10" ht="24" x14ac:dyDescent="0.25">
      <c r="B20" s="6">
        <v>2</v>
      </c>
      <c r="C20" s="6">
        <v>1</v>
      </c>
      <c r="D20" s="6">
        <v>2</v>
      </c>
      <c r="E20" s="31">
        <v>4513</v>
      </c>
      <c r="F20" s="40" t="s">
        <v>167</v>
      </c>
      <c r="G20" s="31" t="s">
        <v>168</v>
      </c>
      <c r="H20" s="61">
        <v>309.97000000000003</v>
      </c>
      <c r="I20" s="60">
        <v>14.34</v>
      </c>
      <c r="J20" s="59">
        <f t="shared" si="1"/>
        <v>4444.9698000000008</v>
      </c>
    </row>
    <row r="21" spans="2:10" ht="24" x14ac:dyDescent="0.25">
      <c r="B21" s="6">
        <v>2</v>
      </c>
      <c r="C21" s="6">
        <v>1</v>
      </c>
      <c r="D21" s="6">
        <v>3</v>
      </c>
      <c r="E21" s="31">
        <v>4523</v>
      </c>
      <c r="F21" s="40" t="s">
        <v>169</v>
      </c>
      <c r="G21" s="31" t="s">
        <v>170</v>
      </c>
      <c r="H21" s="61">
        <v>3719.61</v>
      </c>
      <c r="I21" s="60">
        <v>0.76</v>
      </c>
      <c r="J21" s="59">
        <f t="shared" si="1"/>
        <v>2826.9036000000001</v>
      </c>
    </row>
    <row r="22" spans="2:10" x14ac:dyDescent="0.25">
      <c r="B22" s="6">
        <v>2</v>
      </c>
      <c r="C22" s="6">
        <v>2</v>
      </c>
      <c r="D22" s="6" t="s">
        <v>146</v>
      </c>
      <c r="E22" s="32"/>
      <c r="F22" s="6" t="s">
        <v>171</v>
      </c>
      <c r="G22" s="49"/>
      <c r="H22" s="54"/>
      <c r="I22" s="55"/>
      <c r="J22" s="56"/>
    </row>
    <row r="23" spans="2:10" x14ac:dyDescent="0.25">
      <c r="B23" s="6">
        <v>2</v>
      </c>
      <c r="C23" s="6">
        <v>2</v>
      </c>
      <c r="D23" s="6">
        <v>1</v>
      </c>
      <c r="E23" s="32">
        <v>4221</v>
      </c>
      <c r="F23" s="39" t="s">
        <v>172</v>
      </c>
      <c r="G23" s="32" t="s">
        <v>173</v>
      </c>
      <c r="H23" s="57">
        <v>167.55</v>
      </c>
      <c r="I23" s="58">
        <v>248.66</v>
      </c>
      <c r="J23" s="59">
        <f t="shared" ref="J23:J26" si="2">H23*I23</f>
        <v>41662.983</v>
      </c>
    </row>
    <row r="24" spans="2:10" x14ac:dyDescent="0.25">
      <c r="B24" s="6">
        <v>2</v>
      </c>
      <c r="C24" s="6">
        <v>2</v>
      </c>
      <c r="D24" s="6">
        <v>2</v>
      </c>
      <c r="E24" s="32">
        <v>4231</v>
      </c>
      <c r="F24" s="39" t="s">
        <v>174</v>
      </c>
      <c r="G24" s="32" t="s">
        <v>173</v>
      </c>
      <c r="H24" s="57">
        <v>167.55</v>
      </c>
      <c r="I24" s="58">
        <v>23.12</v>
      </c>
      <c r="J24" s="59">
        <f t="shared" si="2"/>
        <v>3873.7560000000003</v>
      </c>
    </row>
    <row r="25" spans="2:10" x14ac:dyDescent="0.25">
      <c r="B25" s="6">
        <v>2</v>
      </c>
      <c r="C25" s="6">
        <v>2</v>
      </c>
      <c r="D25" s="6">
        <v>3</v>
      </c>
      <c r="E25" s="32">
        <v>4235</v>
      </c>
      <c r="F25" s="39" t="s">
        <v>175</v>
      </c>
      <c r="G25" s="32" t="s">
        <v>176</v>
      </c>
      <c r="H25" s="57">
        <v>1172.8499999999999</v>
      </c>
      <c r="I25" s="58">
        <v>2.17</v>
      </c>
      <c r="J25" s="59">
        <f t="shared" si="2"/>
        <v>2545.0844999999999</v>
      </c>
    </row>
    <row r="26" spans="2:10" x14ac:dyDescent="0.25">
      <c r="B26" s="6">
        <v>2</v>
      </c>
      <c r="C26" s="6">
        <v>2</v>
      </c>
      <c r="D26" s="6">
        <v>4</v>
      </c>
      <c r="E26" s="32">
        <v>5402</v>
      </c>
      <c r="F26" s="39" t="s">
        <v>177</v>
      </c>
      <c r="G26" s="32" t="s">
        <v>168</v>
      </c>
      <c r="H26" s="57">
        <v>25.132999999999999</v>
      </c>
      <c r="I26" s="58">
        <v>3977.2</v>
      </c>
      <c r="J26" s="59">
        <f t="shared" si="2"/>
        <v>99958.967599999989</v>
      </c>
    </row>
    <row r="27" spans="2:10" x14ac:dyDescent="0.25">
      <c r="B27" s="38">
        <v>3</v>
      </c>
      <c r="C27" s="38"/>
      <c r="D27" s="38" t="s">
        <v>146</v>
      </c>
      <c r="E27" s="98"/>
      <c r="F27" s="38" t="s">
        <v>178</v>
      </c>
      <c r="G27" s="48"/>
      <c r="H27" s="62"/>
      <c r="I27" s="63"/>
      <c r="J27" s="53">
        <f>SUM(J29:J31,J33:J34)</f>
        <v>31868.123299999999</v>
      </c>
    </row>
    <row r="28" spans="2:10" x14ac:dyDescent="0.25">
      <c r="B28" s="6">
        <v>3</v>
      </c>
      <c r="C28" s="6">
        <v>1</v>
      </c>
      <c r="D28" s="6" t="s">
        <v>146</v>
      </c>
      <c r="E28" s="32"/>
      <c r="F28" s="6" t="s">
        <v>179</v>
      </c>
      <c r="G28" s="49"/>
      <c r="H28" s="64"/>
      <c r="I28" s="65"/>
      <c r="J28" s="65"/>
    </row>
    <row r="29" spans="2:10" x14ac:dyDescent="0.25">
      <c r="B29" s="6">
        <v>3</v>
      </c>
      <c r="C29" s="6">
        <v>1</v>
      </c>
      <c r="D29" s="6">
        <v>1</v>
      </c>
      <c r="E29" s="32" t="s">
        <v>180</v>
      </c>
      <c r="F29" s="39" t="s">
        <v>181</v>
      </c>
      <c r="G29" s="32" t="s">
        <v>151</v>
      </c>
      <c r="H29" s="57">
        <v>218.72</v>
      </c>
      <c r="I29" s="59">
        <v>47.29</v>
      </c>
      <c r="J29" s="59">
        <f t="shared" ref="J29:J31" si="3">H29*I29</f>
        <v>10343.2688</v>
      </c>
    </row>
    <row r="30" spans="2:10" x14ac:dyDescent="0.25">
      <c r="B30" s="6">
        <v>3</v>
      </c>
      <c r="C30" s="6">
        <v>1</v>
      </c>
      <c r="D30" s="6">
        <v>2</v>
      </c>
      <c r="E30" s="32" t="s">
        <v>182</v>
      </c>
      <c r="F30" s="39" t="s">
        <v>183</v>
      </c>
      <c r="G30" s="32" t="s">
        <v>151</v>
      </c>
      <c r="H30" s="57">
        <v>456.33</v>
      </c>
      <c r="I30" s="59">
        <v>38.549999999999997</v>
      </c>
      <c r="J30" s="59">
        <f t="shared" si="3"/>
        <v>17591.521499999999</v>
      </c>
    </row>
    <row r="31" spans="2:10" x14ac:dyDescent="0.25">
      <c r="B31" s="6">
        <v>3</v>
      </c>
      <c r="C31" s="6">
        <v>1</v>
      </c>
      <c r="D31" s="6">
        <v>3</v>
      </c>
      <c r="E31" s="32" t="s">
        <v>184</v>
      </c>
      <c r="F31" s="39" t="s">
        <v>185</v>
      </c>
      <c r="G31" s="32" t="s">
        <v>85</v>
      </c>
      <c r="H31" s="57">
        <v>796.1</v>
      </c>
      <c r="I31" s="58">
        <v>1.45</v>
      </c>
      <c r="J31" s="59">
        <f t="shared" si="3"/>
        <v>1154.345</v>
      </c>
    </row>
    <row r="32" spans="2:10" x14ac:dyDescent="0.25">
      <c r="B32" s="6">
        <v>3</v>
      </c>
      <c r="C32" s="6">
        <v>2</v>
      </c>
      <c r="D32" s="6" t="s">
        <v>146</v>
      </c>
      <c r="E32" s="32"/>
      <c r="F32" s="6" t="s">
        <v>186</v>
      </c>
      <c r="G32" s="49"/>
      <c r="H32" s="64"/>
      <c r="I32" s="65"/>
      <c r="J32" s="65"/>
    </row>
    <row r="33" spans="2:10" x14ac:dyDescent="0.25">
      <c r="B33" s="37">
        <v>3</v>
      </c>
      <c r="C33" s="37">
        <v>2</v>
      </c>
      <c r="D33" s="37">
        <v>1</v>
      </c>
      <c r="E33" s="32" t="s">
        <v>187</v>
      </c>
      <c r="F33" s="6" t="s">
        <v>188</v>
      </c>
      <c r="G33" s="32" t="s">
        <v>75</v>
      </c>
      <c r="H33" s="57">
        <v>10</v>
      </c>
      <c r="I33" s="59">
        <v>17.41</v>
      </c>
      <c r="J33" s="59">
        <f t="shared" ref="J33:J34" si="4">H33*I33</f>
        <v>174.1</v>
      </c>
    </row>
    <row r="34" spans="2:10" x14ac:dyDescent="0.25">
      <c r="B34" s="37">
        <v>3</v>
      </c>
      <c r="C34" s="37">
        <v>2</v>
      </c>
      <c r="D34" s="37">
        <v>2</v>
      </c>
      <c r="E34" s="32" t="s">
        <v>189</v>
      </c>
      <c r="F34" s="6" t="s">
        <v>190</v>
      </c>
      <c r="G34" s="32" t="s">
        <v>151</v>
      </c>
      <c r="H34" s="57">
        <v>7.2</v>
      </c>
      <c r="I34" s="58">
        <v>361.79</v>
      </c>
      <c r="J34" s="59">
        <f t="shared" si="4"/>
        <v>2604.8880000000004</v>
      </c>
    </row>
    <row r="35" spans="2:10" x14ac:dyDescent="0.25">
      <c r="B35" s="38">
        <v>4</v>
      </c>
      <c r="C35" s="38"/>
      <c r="D35" s="38" t="s">
        <v>146</v>
      </c>
      <c r="E35" s="98"/>
      <c r="F35" s="38" t="s">
        <v>191</v>
      </c>
      <c r="G35" s="48"/>
      <c r="H35" s="62"/>
      <c r="I35" s="63"/>
      <c r="J35" s="53">
        <f>SUM(J37:J38,J40:J42)</f>
        <v>14955.86</v>
      </c>
    </row>
    <row r="36" spans="2:10" x14ac:dyDescent="0.25">
      <c r="B36" s="37">
        <v>4</v>
      </c>
      <c r="C36" s="37">
        <v>1</v>
      </c>
      <c r="D36" s="37"/>
      <c r="E36" s="32"/>
      <c r="F36" s="6" t="s">
        <v>192</v>
      </c>
      <c r="G36" s="49"/>
      <c r="H36" s="64"/>
      <c r="I36" s="3"/>
      <c r="J36" s="65"/>
    </row>
    <row r="37" spans="2:10" x14ac:dyDescent="0.25">
      <c r="B37" s="37">
        <v>4</v>
      </c>
      <c r="C37" s="37">
        <v>1</v>
      </c>
      <c r="D37" s="37">
        <v>1</v>
      </c>
      <c r="E37" s="32"/>
      <c r="F37" s="6" t="s">
        <v>193</v>
      </c>
      <c r="G37" s="32" t="s">
        <v>194</v>
      </c>
      <c r="H37" s="57">
        <v>1</v>
      </c>
      <c r="I37" s="58">
        <v>360</v>
      </c>
      <c r="J37" s="59">
        <f t="shared" ref="J37:J38" si="5">H37*I37</f>
        <v>360</v>
      </c>
    </row>
    <row r="38" spans="2:10" x14ac:dyDescent="0.25">
      <c r="B38" s="37">
        <v>4</v>
      </c>
      <c r="C38" s="37">
        <v>1</v>
      </c>
      <c r="D38" s="6">
        <v>2</v>
      </c>
      <c r="E38" s="32"/>
      <c r="F38" s="6" t="s">
        <v>195</v>
      </c>
      <c r="G38" s="32" t="s">
        <v>194</v>
      </c>
      <c r="H38" s="57">
        <v>1</v>
      </c>
      <c r="I38" s="58">
        <v>253.66</v>
      </c>
      <c r="J38" s="59">
        <f t="shared" si="5"/>
        <v>253.66</v>
      </c>
    </row>
    <row r="39" spans="2:10" x14ac:dyDescent="0.25">
      <c r="B39" s="37">
        <v>4</v>
      </c>
      <c r="C39" s="37">
        <v>2</v>
      </c>
      <c r="D39" s="37"/>
      <c r="E39" s="32"/>
      <c r="F39" s="6" t="s">
        <v>196</v>
      </c>
      <c r="G39" s="49"/>
      <c r="H39" s="64"/>
      <c r="I39" s="3"/>
      <c r="J39" s="65"/>
    </row>
    <row r="40" spans="2:10" x14ac:dyDescent="0.25">
      <c r="B40" s="37">
        <v>4</v>
      </c>
      <c r="C40" s="37">
        <v>2</v>
      </c>
      <c r="D40" s="37">
        <v>1</v>
      </c>
      <c r="E40" s="32">
        <v>6602</v>
      </c>
      <c r="F40" s="6" t="s">
        <v>197</v>
      </c>
      <c r="G40" s="32" t="s">
        <v>198</v>
      </c>
      <c r="H40" s="57">
        <v>110</v>
      </c>
      <c r="I40" s="58">
        <v>75.900000000000006</v>
      </c>
      <c r="J40" s="59">
        <f t="shared" ref="J40:J42" si="6">H40*I40</f>
        <v>8349</v>
      </c>
    </row>
    <row r="41" spans="2:10" x14ac:dyDescent="0.25">
      <c r="B41" s="37">
        <v>4</v>
      </c>
      <c r="C41" s="37">
        <v>2</v>
      </c>
      <c r="D41" s="37">
        <v>2</v>
      </c>
      <c r="E41" s="32">
        <v>6633</v>
      </c>
      <c r="F41" s="6" t="s">
        <v>199</v>
      </c>
      <c r="G41" s="32" t="s">
        <v>198</v>
      </c>
      <c r="H41" s="57">
        <v>220</v>
      </c>
      <c r="I41" s="58">
        <v>9.06</v>
      </c>
      <c r="J41" s="59">
        <f t="shared" si="6"/>
        <v>1993.2</v>
      </c>
    </row>
    <row r="42" spans="2:10" x14ac:dyDescent="0.25">
      <c r="B42" s="37">
        <v>4</v>
      </c>
      <c r="C42" s="37">
        <v>2</v>
      </c>
      <c r="D42" s="6">
        <v>3</v>
      </c>
      <c r="E42" s="32"/>
      <c r="F42" s="6" t="s">
        <v>200</v>
      </c>
      <c r="G42" s="32" t="s">
        <v>159</v>
      </c>
      <c r="H42" s="57">
        <v>2</v>
      </c>
      <c r="I42" s="58">
        <v>2000</v>
      </c>
      <c r="J42" s="59">
        <f t="shared" si="6"/>
        <v>4000</v>
      </c>
    </row>
    <row r="43" spans="2:10" x14ac:dyDescent="0.25">
      <c r="B43" s="6"/>
      <c r="C43" s="7"/>
      <c r="D43" s="7"/>
      <c r="E43" s="99"/>
      <c r="F43" s="102" t="s">
        <v>201</v>
      </c>
      <c r="G43" s="72" t="s">
        <v>202</v>
      </c>
      <c r="H43" s="103" t="s">
        <v>202</v>
      </c>
      <c r="I43" s="104" t="s">
        <v>202</v>
      </c>
      <c r="J43" s="105">
        <f>SUM(J9,J17,J27,J35)</f>
        <v>248235.09979999997</v>
      </c>
    </row>
    <row r="44" spans="2:10" x14ac:dyDescent="0.25">
      <c r="B44" s="12"/>
      <c r="C44" s="34"/>
      <c r="D44" s="7"/>
      <c r="E44" s="32"/>
      <c r="F44" s="102" t="s">
        <v>203</v>
      </c>
      <c r="G44" s="72" t="s">
        <v>204</v>
      </c>
      <c r="H44" s="108">
        <v>0.05</v>
      </c>
      <c r="I44" s="104">
        <f>J43</f>
        <v>248235.09979999997</v>
      </c>
      <c r="J44" s="104">
        <f>I44*H44</f>
        <v>12411.754989999999</v>
      </c>
    </row>
    <row r="45" spans="2:10" x14ac:dyDescent="0.25">
      <c r="B45" s="12"/>
      <c r="C45" s="34"/>
      <c r="D45" s="7"/>
      <c r="E45" s="32"/>
      <c r="F45" s="102" t="s">
        <v>205</v>
      </c>
      <c r="G45" s="106"/>
      <c r="H45" s="107"/>
      <c r="I45" s="104" t="s">
        <v>202</v>
      </c>
      <c r="J45" s="105">
        <f>J43+J44</f>
        <v>260646.85478999995</v>
      </c>
    </row>
    <row r="46" spans="2:10" x14ac:dyDescent="0.25">
      <c r="B46" s="6"/>
      <c r="C46" s="7"/>
      <c r="D46" s="7"/>
      <c r="E46" s="99"/>
      <c r="F46" s="102" t="s">
        <v>206</v>
      </c>
      <c r="G46" s="72" t="s">
        <v>204</v>
      </c>
      <c r="H46" s="108">
        <v>0.26790000000000003</v>
      </c>
      <c r="I46" s="104" t="s">
        <v>202</v>
      </c>
      <c r="J46" s="105">
        <f>H46*J45</f>
        <v>69827.292398240999</v>
      </c>
    </row>
    <row r="47" spans="2:10" x14ac:dyDescent="0.25">
      <c r="B47" s="35"/>
      <c r="C47" s="36"/>
      <c r="D47" s="36"/>
      <c r="E47" s="36"/>
      <c r="F47" s="33" t="s">
        <v>207</v>
      </c>
      <c r="G47" s="69">
        <v>0</v>
      </c>
      <c r="H47" s="66">
        <v>0</v>
      </c>
      <c r="I47" s="67">
        <v>0</v>
      </c>
      <c r="J47" s="68">
        <f>J45+J46</f>
        <v>330474.14718824095</v>
      </c>
    </row>
    <row r="48" spans="2:10" x14ac:dyDescent="0.25">
      <c r="G48" s="70"/>
      <c r="H48" s="71"/>
      <c r="I48" s="71"/>
      <c r="J48" s="71"/>
    </row>
    <row r="50" spans="6:9" x14ac:dyDescent="0.25">
      <c r="F50" s="24" t="s">
        <v>32</v>
      </c>
      <c r="G50" s="18"/>
      <c r="H50" s="18"/>
      <c r="I50" s="18"/>
    </row>
    <row r="51" spans="6:9" x14ac:dyDescent="0.25">
      <c r="F51" s="11" t="s">
        <v>209</v>
      </c>
      <c r="G51" s="30"/>
      <c r="H51" s="30"/>
      <c r="I51" s="30"/>
    </row>
    <row r="52" spans="6:9" x14ac:dyDescent="0.25">
      <c r="F52" s="19" t="s">
        <v>134</v>
      </c>
      <c r="G52" s="30"/>
      <c r="H52" s="30"/>
      <c r="I52" s="30"/>
    </row>
    <row r="53" spans="6:9" ht="24" x14ac:dyDescent="0.25">
      <c r="F53" s="90" t="s">
        <v>8</v>
      </c>
      <c r="G53" s="91" t="s">
        <v>23</v>
      </c>
      <c r="H53" s="91" t="s">
        <v>31</v>
      </c>
      <c r="I53" s="91" t="s">
        <v>210</v>
      </c>
    </row>
    <row r="54" spans="6:9" x14ac:dyDescent="0.25">
      <c r="F54" s="92" t="s">
        <v>26</v>
      </c>
      <c r="G54" s="93">
        <f>SUM(G55:G57)</f>
        <v>2902</v>
      </c>
      <c r="H54" s="94">
        <f>I54/G54</f>
        <v>816.49828935982907</v>
      </c>
      <c r="I54" s="94">
        <f t="shared" ref="I54" si="7">SUM(I55:I57)</f>
        <v>2369478.035722224</v>
      </c>
    </row>
    <row r="55" spans="6:9" x14ac:dyDescent="0.25">
      <c r="F55" s="95" t="s">
        <v>0</v>
      </c>
      <c r="G55" s="96">
        <v>1179</v>
      </c>
      <c r="H55" s="97">
        <f>$J$4</f>
        <v>1079.9808731641861</v>
      </c>
      <c r="I55" s="97">
        <f>H55*G55</f>
        <v>1273297.4494605754</v>
      </c>
    </row>
    <row r="56" spans="6:9" x14ac:dyDescent="0.25">
      <c r="F56" s="95" t="s">
        <v>1</v>
      </c>
      <c r="G56" s="96">
        <v>1015</v>
      </c>
      <c r="H56" s="97">
        <f>$J$4</f>
        <v>1079.9808731641861</v>
      </c>
      <c r="I56" s="97">
        <f>H56*G56</f>
        <v>1096180.5862616489</v>
      </c>
    </row>
    <row r="57" spans="6:9" x14ac:dyDescent="0.25">
      <c r="F57" s="95" t="s">
        <v>132</v>
      </c>
      <c r="G57" s="96">
        <v>708</v>
      </c>
      <c r="H57" s="97">
        <v>0</v>
      </c>
      <c r="I57" s="97">
        <f>H57*G57</f>
        <v>0</v>
      </c>
    </row>
    <row r="58" spans="6:9" ht="24" x14ac:dyDescent="0.25">
      <c r="F58" s="90" t="s">
        <v>9</v>
      </c>
      <c r="G58" s="91" t="s">
        <v>23</v>
      </c>
      <c r="H58" s="91" t="s">
        <v>31</v>
      </c>
      <c r="I58" s="91" t="s">
        <v>210</v>
      </c>
    </row>
    <row r="59" spans="6:9" x14ac:dyDescent="0.25">
      <c r="F59" s="92" t="s">
        <v>26</v>
      </c>
      <c r="G59" s="93">
        <f>SUM(G60:G62)</f>
        <v>2652</v>
      </c>
      <c r="H59" s="94">
        <f>I59/G59</f>
        <v>893.46833926177374</v>
      </c>
      <c r="I59" s="94">
        <f t="shared" ref="I59" si="8">SUM(I60:I62)</f>
        <v>2369478.035722224</v>
      </c>
    </row>
    <row r="60" spans="6:9" x14ac:dyDescent="0.25">
      <c r="F60" s="95" t="s">
        <v>0</v>
      </c>
      <c r="G60" s="96">
        <v>1179</v>
      </c>
      <c r="H60" s="97">
        <f>$J$4</f>
        <v>1079.9808731641861</v>
      </c>
      <c r="I60" s="97">
        <f>H60*G60</f>
        <v>1273297.4494605754</v>
      </c>
    </row>
    <row r="61" spans="6:9" x14ac:dyDescent="0.25">
      <c r="F61" s="95" t="s">
        <v>1</v>
      </c>
      <c r="G61" s="96">
        <v>1015</v>
      </c>
      <c r="H61" s="97">
        <f>$J$4</f>
        <v>1079.9808731641861</v>
      </c>
      <c r="I61" s="97">
        <f>H61*G61</f>
        <v>1096180.5862616489</v>
      </c>
    </row>
    <row r="62" spans="6:9" x14ac:dyDescent="0.25">
      <c r="F62" s="95" t="s">
        <v>132</v>
      </c>
      <c r="G62" s="96">
        <v>458</v>
      </c>
      <c r="H62" s="97">
        <v>0</v>
      </c>
      <c r="I62" s="97">
        <f>H62*G62</f>
        <v>0</v>
      </c>
    </row>
  </sheetData>
  <mergeCells count="1">
    <mergeCell ref="B8:D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2:H46"/>
  <sheetViews>
    <sheetView workbookViewId="0">
      <pane ySplit="6" topLeftCell="A7" activePane="bottomLeft" state="frozen"/>
      <selection pane="bottomLeft" activeCell="B1" sqref="B1"/>
    </sheetView>
  </sheetViews>
  <sheetFormatPr defaultColWidth="8.85546875" defaultRowHeight="12" outlineLevelRow="2" outlineLevelCol="1" x14ac:dyDescent="0.2"/>
  <cols>
    <col min="1" max="1" width="2.140625" style="117" customWidth="1"/>
    <col min="2" max="2" width="5.7109375" style="117" bestFit="1" customWidth="1"/>
    <col min="3" max="3" width="60.28515625" style="117" bestFit="1" customWidth="1"/>
    <col min="4" max="4" width="11.140625" style="117" customWidth="1" outlineLevel="1"/>
    <col min="5" max="5" width="13.28515625" style="117" customWidth="1" outlineLevel="1"/>
    <col min="6" max="6" width="11.28515625" style="117" customWidth="1" outlineLevel="1"/>
    <col min="7" max="7" width="8.85546875" style="117" customWidth="1" outlineLevel="1"/>
    <col min="8" max="8" width="14.140625" style="117" bestFit="1" customWidth="1"/>
    <col min="9" max="16384" width="8.85546875" style="117"/>
  </cols>
  <sheetData>
    <row r="2" spans="2:8" x14ac:dyDescent="0.2">
      <c r="B2" s="118" t="s">
        <v>32</v>
      </c>
    </row>
    <row r="3" spans="2:8" x14ac:dyDescent="0.2">
      <c r="B3" s="118" t="s">
        <v>296</v>
      </c>
    </row>
    <row r="4" spans="2:8" ht="14.45" customHeight="1" x14ac:dyDescent="0.2">
      <c r="B4" s="222" t="s">
        <v>217</v>
      </c>
      <c r="C4" s="222"/>
      <c r="D4" s="222"/>
      <c r="E4" s="222"/>
      <c r="F4" s="222"/>
      <c r="G4" s="222"/>
      <c r="H4" s="222"/>
    </row>
    <row r="5" spans="2:8" ht="24" x14ac:dyDescent="0.2">
      <c r="B5" s="120" t="s">
        <v>36</v>
      </c>
      <c r="C5" s="120" t="s">
        <v>3</v>
      </c>
      <c r="D5" s="121" t="s">
        <v>218</v>
      </c>
      <c r="E5" s="122" t="s">
        <v>219</v>
      </c>
      <c r="F5" s="122" t="s">
        <v>220</v>
      </c>
      <c r="G5" s="122" t="s">
        <v>221</v>
      </c>
      <c r="H5" s="122" t="s">
        <v>222</v>
      </c>
    </row>
    <row r="6" spans="2:8" x14ac:dyDescent="0.2">
      <c r="B6" s="121">
        <v>0</v>
      </c>
      <c r="C6" s="120" t="s">
        <v>223</v>
      </c>
      <c r="D6" s="121"/>
      <c r="E6" s="122"/>
      <c r="F6" s="122"/>
      <c r="G6" s="122"/>
      <c r="H6" s="123">
        <f>SUM(H7,H28,H38)</f>
        <v>1962385.0899999999</v>
      </c>
    </row>
    <row r="7" spans="2:8" s="118" customFormat="1" x14ac:dyDescent="0.2">
      <c r="B7" s="124">
        <v>1</v>
      </c>
      <c r="C7" s="125" t="s">
        <v>224</v>
      </c>
      <c r="D7" s="125"/>
      <c r="E7" s="124"/>
      <c r="F7" s="126">
        <f>SUM(F8,F13,F17,F19,F21,F25)</f>
        <v>97299.739999999991</v>
      </c>
      <c r="G7" s="126"/>
      <c r="H7" s="126">
        <f>SUM(H8,H13,H17,H19,H21,H25)</f>
        <v>1556795.8399999999</v>
      </c>
    </row>
    <row r="8" spans="2:8" s="118" customFormat="1" outlineLevel="1" x14ac:dyDescent="0.2">
      <c r="B8" s="127" t="s">
        <v>225</v>
      </c>
      <c r="C8" s="128" t="s">
        <v>226</v>
      </c>
      <c r="D8" s="128"/>
      <c r="E8" s="127"/>
      <c r="F8" s="129">
        <f>SUM(F9:F12)</f>
        <v>37303.619999999995</v>
      </c>
      <c r="G8" s="129">
        <v>16</v>
      </c>
      <c r="H8" s="129">
        <f>F8*G8</f>
        <v>596857.91999999993</v>
      </c>
    </row>
    <row r="9" spans="2:8" s="119" customFormat="1" outlineLevel="2" x14ac:dyDescent="0.2">
      <c r="B9" s="130" t="s">
        <v>227</v>
      </c>
      <c r="C9" s="131" t="s">
        <v>228</v>
      </c>
      <c r="D9" s="132">
        <v>1070.0999999999999</v>
      </c>
      <c r="E9" s="130">
        <v>1</v>
      </c>
      <c r="F9" s="132">
        <f>E9*D9</f>
        <v>1070.0999999999999</v>
      </c>
      <c r="G9" s="132"/>
      <c r="H9" s="132"/>
    </row>
    <row r="10" spans="2:8" s="119" customFormat="1" outlineLevel="2" x14ac:dyDescent="0.2">
      <c r="B10" s="130" t="s">
        <v>229</v>
      </c>
      <c r="C10" s="131" t="s">
        <v>230</v>
      </c>
      <c r="D10" s="132">
        <v>27546.400000000001</v>
      </c>
      <c r="E10" s="130">
        <v>1</v>
      </c>
      <c r="F10" s="132">
        <f t="shared" ref="F10:F20" si="0">E10*D10</f>
        <v>27546.400000000001</v>
      </c>
      <c r="G10" s="132"/>
      <c r="H10" s="132"/>
    </row>
    <row r="11" spans="2:8" s="119" customFormat="1" outlineLevel="2" x14ac:dyDescent="0.2">
      <c r="B11" s="130" t="s">
        <v>231</v>
      </c>
      <c r="C11" s="131" t="s">
        <v>232</v>
      </c>
      <c r="D11" s="132">
        <v>6546.92</v>
      </c>
      <c r="E11" s="130">
        <v>1</v>
      </c>
      <c r="F11" s="132">
        <f t="shared" si="0"/>
        <v>6546.92</v>
      </c>
      <c r="G11" s="132"/>
      <c r="H11" s="132"/>
    </row>
    <row r="12" spans="2:8" s="119" customFormat="1" outlineLevel="2" x14ac:dyDescent="0.2">
      <c r="B12" s="130" t="s">
        <v>233</v>
      </c>
      <c r="C12" s="131" t="s">
        <v>234</v>
      </c>
      <c r="D12" s="132">
        <v>1070.0999999999999</v>
      </c>
      <c r="E12" s="130">
        <v>2</v>
      </c>
      <c r="F12" s="132">
        <f t="shared" si="0"/>
        <v>2140.1999999999998</v>
      </c>
      <c r="G12" s="132"/>
      <c r="H12" s="132"/>
    </row>
    <row r="13" spans="2:8" s="118" customFormat="1" outlineLevel="1" x14ac:dyDescent="0.2">
      <c r="B13" s="127" t="s">
        <v>235</v>
      </c>
      <c r="C13" s="128" t="s">
        <v>236</v>
      </c>
      <c r="D13" s="128"/>
      <c r="E13" s="127"/>
      <c r="F13" s="129">
        <f>SUM(F14:F16)</f>
        <v>23867.4</v>
      </c>
      <c r="G13" s="129">
        <v>16</v>
      </c>
      <c r="H13" s="129">
        <f>F13*G13</f>
        <v>381878.4</v>
      </c>
    </row>
    <row r="14" spans="2:8" s="119" customFormat="1" outlineLevel="2" x14ac:dyDescent="0.2">
      <c r="B14" s="130" t="s">
        <v>237</v>
      </c>
      <c r="C14" s="131" t="s">
        <v>238</v>
      </c>
      <c r="D14" s="132">
        <v>15180.28</v>
      </c>
      <c r="E14" s="130">
        <v>1</v>
      </c>
      <c r="F14" s="132">
        <f t="shared" si="0"/>
        <v>15180.28</v>
      </c>
      <c r="G14" s="132"/>
      <c r="H14" s="132"/>
    </row>
    <row r="15" spans="2:8" s="119" customFormat="1" outlineLevel="2" x14ac:dyDescent="0.2">
      <c r="B15" s="130" t="s">
        <v>239</v>
      </c>
      <c r="C15" s="131" t="s">
        <v>232</v>
      </c>
      <c r="D15" s="132">
        <v>6546.92</v>
      </c>
      <c r="E15" s="130">
        <v>1</v>
      </c>
      <c r="F15" s="132">
        <f t="shared" si="0"/>
        <v>6546.92</v>
      </c>
      <c r="G15" s="132"/>
      <c r="H15" s="132"/>
    </row>
    <row r="16" spans="2:8" s="119" customFormat="1" outlineLevel="2" x14ac:dyDescent="0.2">
      <c r="B16" s="130" t="s">
        <v>240</v>
      </c>
      <c r="C16" s="131" t="s">
        <v>234</v>
      </c>
      <c r="D16" s="132">
        <v>1070.0999999999999</v>
      </c>
      <c r="E16" s="130">
        <v>2</v>
      </c>
      <c r="F16" s="132">
        <f t="shared" si="0"/>
        <v>2140.1999999999998</v>
      </c>
      <c r="G16" s="132"/>
      <c r="H16" s="132"/>
    </row>
    <row r="17" spans="2:8" outlineLevel="1" x14ac:dyDescent="0.2">
      <c r="B17" s="127" t="s">
        <v>241</v>
      </c>
      <c r="C17" s="128" t="s">
        <v>242</v>
      </c>
      <c r="D17" s="128"/>
      <c r="E17" s="127"/>
      <c r="F17" s="129">
        <f>F18</f>
        <v>7314</v>
      </c>
      <c r="G17" s="129">
        <v>16</v>
      </c>
      <c r="H17" s="129">
        <f>F17*G17</f>
        <v>117024</v>
      </c>
    </row>
    <row r="18" spans="2:8" s="119" customFormat="1" outlineLevel="2" x14ac:dyDescent="0.2">
      <c r="B18" s="130" t="s">
        <v>243</v>
      </c>
      <c r="C18" s="131" t="s">
        <v>244</v>
      </c>
      <c r="D18" s="132">
        <v>2438</v>
      </c>
      <c r="E18" s="130">
        <v>3</v>
      </c>
      <c r="F18" s="132">
        <f t="shared" si="0"/>
        <v>7314</v>
      </c>
      <c r="G18" s="132"/>
      <c r="H18" s="132"/>
    </row>
    <row r="19" spans="2:8" s="118" customFormat="1" outlineLevel="1" x14ac:dyDescent="0.2">
      <c r="B19" s="127" t="s">
        <v>245</v>
      </c>
      <c r="C19" s="128" t="s">
        <v>246</v>
      </c>
      <c r="D19" s="128"/>
      <c r="E19" s="127"/>
      <c r="F19" s="129">
        <f>F20</f>
        <v>3635.75</v>
      </c>
      <c r="G19" s="129">
        <v>16</v>
      </c>
      <c r="H19" s="129">
        <f>F19*G19</f>
        <v>58172</v>
      </c>
    </row>
    <row r="20" spans="2:8" s="119" customFormat="1" outlineLevel="2" x14ac:dyDescent="0.2">
      <c r="B20" s="130" t="s">
        <v>247</v>
      </c>
      <c r="C20" s="131" t="s">
        <v>248</v>
      </c>
      <c r="D20" s="132">
        <v>727.15</v>
      </c>
      <c r="E20" s="130">
        <v>5</v>
      </c>
      <c r="F20" s="132">
        <f t="shared" si="0"/>
        <v>3635.75</v>
      </c>
      <c r="G20" s="132"/>
      <c r="H20" s="132"/>
    </row>
    <row r="21" spans="2:8" s="118" customFormat="1" outlineLevel="1" x14ac:dyDescent="0.2">
      <c r="B21" s="127" t="s">
        <v>249</v>
      </c>
      <c r="C21" s="128" t="s">
        <v>250</v>
      </c>
      <c r="D21" s="128"/>
      <c r="E21" s="127"/>
      <c r="F21" s="129">
        <f>SUM(F22:F24)</f>
        <v>3546.16</v>
      </c>
      <c r="G21" s="129">
        <v>16</v>
      </c>
      <c r="H21" s="129">
        <f>F21*G21</f>
        <v>56738.559999999998</v>
      </c>
    </row>
    <row r="22" spans="2:8" s="119" customFormat="1" outlineLevel="2" x14ac:dyDescent="0.2">
      <c r="B22" s="130" t="s">
        <v>251</v>
      </c>
      <c r="C22" s="131" t="s">
        <v>252</v>
      </c>
      <c r="D22" s="132">
        <v>1739.73</v>
      </c>
      <c r="E22" s="130">
        <v>1</v>
      </c>
      <c r="F22" s="132">
        <f>E22*D22</f>
        <v>1739.73</v>
      </c>
      <c r="G22" s="132"/>
      <c r="H22" s="132"/>
    </row>
    <row r="23" spans="2:8" s="119" customFormat="1" outlineLevel="2" x14ac:dyDescent="0.2">
      <c r="B23" s="130" t="s">
        <v>253</v>
      </c>
      <c r="C23" s="131" t="s">
        <v>254</v>
      </c>
      <c r="D23" s="132">
        <v>974.1</v>
      </c>
      <c r="E23" s="130">
        <v>1</v>
      </c>
      <c r="F23" s="132">
        <f>E23*D23</f>
        <v>974.1</v>
      </c>
      <c r="G23" s="132"/>
      <c r="H23" s="132"/>
    </row>
    <row r="24" spans="2:8" s="119" customFormat="1" outlineLevel="2" x14ac:dyDescent="0.2">
      <c r="B24" s="130" t="s">
        <v>255</v>
      </c>
      <c r="C24" s="131" t="s">
        <v>256</v>
      </c>
      <c r="D24" s="132">
        <v>832.33</v>
      </c>
      <c r="E24" s="130">
        <v>1</v>
      </c>
      <c r="F24" s="132">
        <f>E24*D24</f>
        <v>832.33</v>
      </c>
      <c r="G24" s="132"/>
      <c r="H24" s="132"/>
    </row>
    <row r="25" spans="2:8" s="118" customFormat="1" outlineLevel="1" x14ac:dyDescent="0.2">
      <c r="B25" s="127" t="s">
        <v>257</v>
      </c>
      <c r="C25" s="128" t="s">
        <v>258</v>
      </c>
      <c r="D25" s="128"/>
      <c r="E25" s="127"/>
      <c r="F25" s="129">
        <f>SUM(F26:F27)</f>
        <v>21632.809999999998</v>
      </c>
      <c r="G25" s="129">
        <v>16</v>
      </c>
      <c r="H25" s="129">
        <f>F25*G25</f>
        <v>346124.95999999996</v>
      </c>
    </row>
    <row r="26" spans="2:8" s="119" customFormat="1" outlineLevel="2" x14ac:dyDescent="0.2">
      <c r="B26" s="130" t="s">
        <v>259</v>
      </c>
      <c r="C26" s="131" t="s">
        <v>260</v>
      </c>
      <c r="D26" s="132">
        <v>9549.08</v>
      </c>
      <c r="E26" s="130">
        <v>1</v>
      </c>
      <c r="F26" s="132">
        <f>E26*D26</f>
        <v>9549.08</v>
      </c>
      <c r="G26" s="132"/>
      <c r="H26" s="132"/>
    </row>
    <row r="27" spans="2:8" s="119" customFormat="1" outlineLevel="2" x14ac:dyDescent="0.2">
      <c r="B27" s="130" t="s">
        <v>261</v>
      </c>
      <c r="C27" s="131" t="s">
        <v>258</v>
      </c>
      <c r="D27" s="132">
        <v>12083.73</v>
      </c>
      <c r="E27" s="130">
        <v>1</v>
      </c>
      <c r="F27" s="132">
        <f>E27*D27</f>
        <v>12083.73</v>
      </c>
      <c r="G27" s="132"/>
      <c r="H27" s="132"/>
    </row>
    <row r="28" spans="2:8" x14ac:dyDescent="0.2">
      <c r="B28" s="124">
        <v>2</v>
      </c>
      <c r="C28" s="125" t="s">
        <v>262</v>
      </c>
      <c r="D28" s="125"/>
      <c r="E28" s="124"/>
      <c r="F28" s="126">
        <f>SUM(F29,F35)</f>
        <v>36146.86</v>
      </c>
      <c r="G28" s="126"/>
      <c r="H28" s="126">
        <f>SUM(H29,H35)</f>
        <v>391382.23999999993</v>
      </c>
    </row>
    <row r="29" spans="2:8" outlineLevel="1" x14ac:dyDescent="0.2">
      <c r="B29" s="127" t="s">
        <v>263</v>
      </c>
      <c r="C29" s="128" t="s">
        <v>264</v>
      </c>
      <c r="D29" s="128"/>
      <c r="E29" s="127"/>
      <c r="F29" s="129">
        <f>SUM(F30:F34)</f>
        <v>5297.5099999999993</v>
      </c>
      <c r="G29" s="129">
        <v>4</v>
      </c>
      <c r="H29" s="129">
        <f>F29*G29</f>
        <v>21190.039999999997</v>
      </c>
    </row>
    <row r="30" spans="2:8" s="119" customFormat="1" outlineLevel="2" x14ac:dyDescent="0.2">
      <c r="B30" s="130" t="s">
        <v>265</v>
      </c>
      <c r="C30" s="131" t="s">
        <v>266</v>
      </c>
      <c r="D30" s="132">
        <v>1852.77</v>
      </c>
      <c r="E30" s="130">
        <v>1</v>
      </c>
      <c r="F30" s="132">
        <f t="shared" ref="F30:F37" si="1">E30*D30</f>
        <v>1852.77</v>
      </c>
      <c r="G30" s="132"/>
      <c r="H30" s="132"/>
    </row>
    <row r="31" spans="2:8" s="119" customFormat="1" outlineLevel="2" x14ac:dyDescent="0.2">
      <c r="B31" s="130" t="s">
        <v>267</v>
      </c>
      <c r="C31" s="131" t="s">
        <v>268</v>
      </c>
      <c r="D31" s="132">
        <v>1970.43</v>
      </c>
      <c r="E31" s="130">
        <v>1</v>
      </c>
      <c r="F31" s="132">
        <f t="shared" si="1"/>
        <v>1970.43</v>
      </c>
      <c r="G31" s="132"/>
      <c r="H31" s="132"/>
    </row>
    <row r="32" spans="2:8" s="119" customFormat="1" outlineLevel="2" x14ac:dyDescent="0.2">
      <c r="B32" s="130" t="s">
        <v>269</v>
      </c>
      <c r="C32" s="131" t="s">
        <v>270</v>
      </c>
      <c r="D32" s="132">
        <v>372.9</v>
      </c>
      <c r="E32" s="130">
        <v>1</v>
      </c>
      <c r="F32" s="132">
        <f t="shared" si="1"/>
        <v>372.9</v>
      </c>
      <c r="G32" s="132"/>
      <c r="H32" s="132"/>
    </row>
    <row r="33" spans="2:8" s="119" customFormat="1" outlineLevel="2" x14ac:dyDescent="0.2">
      <c r="B33" s="130" t="s">
        <v>271</v>
      </c>
      <c r="C33" s="131" t="s">
        <v>272</v>
      </c>
      <c r="D33" s="132">
        <v>704.15</v>
      </c>
      <c r="E33" s="130">
        <v>1</v>
      </c>
      <c r="F33" s="132">
        <f t="shared" si="1"/>
        <v>704.15</v>
      </c>
      <c r="G33" s="132"/>
      <c r="H33" s="132"/>
    </row>
    <row r="34" spans="2:8" s="119" customFormat="1" outlineLevel="2" x14ac:dyDescent="0.2">
      <c r="B34" s="130" t="s">
        <v>273</v>
      </c>
      <c r="C34" s="131" t="s">
        <v>274</v>
      </c>
      <c r="D34" s="132">
        <v>397.26</v>
      </c>
      <c r="E34" s="130">
        <v>1</v>
      </c>
      <c r="F34" s="132">
        <f t="shared" si="1"/>
        <v>397.26</v>
      </c>
      <c r="G34" s="132"/>
      <c r="H34" s="132"/>
    </row>
    <row r="35" spans="2:8" outlineLevel="1" x14ac:dyDescent="0.2">
      <c r="B35" s="127" t="s">
        <v>275</v>
      </c>
      <c r="C35" s="128" t="s">
        <v>276</v>
      </c>
      <c r="D35" s="128"/>
      <c r="E35" s="127"/>
      <c r="F35" s="129">
        <f>SUM(F36:F37)</f>
        <v>30849.35</v>
      </c>
      <c r="G35" s="129">
        <v>12</v>
      </c>
      <c r="H35" s="129">
        <f>F35*G35</f>
        <v>370192.19999999995</v>
      </c>
    </row>
    <row r="36" spans="2:8" s="119" customFormat="1" outlineLevel="2" x14ac:dyDescent="0.2">
      <c r="B36" s="130" t="s">
        <v>277</v>
      </c>
      <c r="C36" s="131" t="s">
        <v>278</v>
      </c>
      <c r="D36" s="132">
        <v>19295.349999999999</v>
      </c>
      <c r="E36" s="130">
        <v>1</v>
      </c>
      <c r="F36" s="132">
        <f t="shared" si="1"/>
        <v>19295.349999999999</v>
      </c>
      <c r="G36" s="132"/>
      <c r="H36" s="132"/>
    </row>
    <row r="37" spans="2:8" s="119" customFormat="1" outlineLevel="2" x14ac:dyDescent="0.2">
      <c r="B37" s="130" t="s">
        <v>277</v>
      </c>
      <c r="C37" s="131" t="s">
        <v>279</v>
      </c>
      <c r="D37" s="132">
        <v>11554</v>
      </c>
      <c r="E37" s="130">
        <v>1</v>
      </c>
      <c r="F37" s="132">
        <f t="shared" si="1"/>
        <v>11554</v>
      </c>
      <c r="G37" s="132"/>
      <c r="H37" s="132"/>
    </row>
    <row r="38" spans="2:8" x14ac:dyDescent="0.2">
      <c r="B38" s="124">
        <v>3</v>
      </c>
      <c r="C38" s="125" t="s">
        <v>280</v>
      </c>
      <c r="D38" s="125"/>
      <c r="E38" s="124"/>
      <c r="F38" s="126">
        <f>SUM(F39,F45)</f>
        <v>14207.01</v>
      </c>
      <c r="G38" s="126">
        <v>1</v>
      </c>
      <c r="H38" s="126">
        <f>SUM(H39,H45)</f>
        <v>14207.01</v>
      </c>
    </row>
    <row r="39" spans="2:8" outlineLevel="1" x14ac:dyDescent="0.2">
      <c r="B39" s="127" t="s">
        <v>281</v>
      </c>
      <c r="C39" s="128" t="s">
        <v>282</v>
      </c>
      <c r="D39" s="128"/>
      <c r="E39" s="127"/>
      <c r="F39" s="129">
        <f>SUM(F40:F44)</f>
        <v>12318.09</v>
      </c>
      <c r="G39" s="129">
        <v>1</v>
      </c>
      <c r="H39" s="129">
        <f>F39*G39</f>
        <v>12318.09</v>
      </c>
    </row>
    <row r="40" spans="2:8" s="119" customFormat="1" outlineLevel="2" x14ac:dyDescent="0.2">
      <c r="B40" s="130" t="s">
        <v>283</v>
      </c>
      <c r="C40" s="131" t="s">
        <v>284</v>
      </c>
      <c r="D40" s="132">
        <v>4729.43</v>
      </c>
      <c r="E40" s="130">
        <v>1</v>
      </c>
      <c r="F40" s="132">
        <f>D40*E40</f>
        <v>4729.43</v>
      </c>
      <c r="G40" s="132"/>
      <c r="H40" s="132"/>
    </row>
    <row r="41" spans="2:8" s="119" customFormat="1" outlineLevel="2" x14ac:dyDescent="0.2">
      <c r="B41" s="130" t="s">
        <v>285</v>
      </c>
      <c r="C41" s="131" t="s">
        <v>286</v>
      </c>
      <c r="D41" s="132">
        <v>3985.62</v>
      </c>
      <c r="E41" s="130">
        <v>1</v>
      </c>
      <c r="F41" s="132">
        <f t="shared" ref="F41:F46" si="2">D41*E41</f>
        <v>3985.62</v>
      </c>
      <c r="G41" s="132"/>
      <c r="H41" s="132"/>
    </row>
    <row r="42" spans="2:8" s="119" customFormat="1" outlineLevel="2" x14ac:dyDescent="0.2">
      <c r="B42" s="130" t="s">
        <v>287</v>
      </c>
      <c r="C42" s="131" t="s">
        <v>288</v>
      </c>
      <c r="D42" s="132">
        <v>987.34</v>
      </c>
      <c r="E42" s="130">
        <v>1</v>
      </c>
      <c r="F42" s="132">
        <f t="shared" si="2"/>
        <v>987.34</v>
      </c>
      <c r="G42" s="132"/>
      <c r="H42" s="132"/>
    </row>
    <row r="43" spans="2:8" s="119" customFormat="1" outlineLevel="2" x14ac:dyDescent="0.2">
      <c r="B43" s="130" t="s">
        <v>289</v>
      </c>
      <c r="C43" s="131" t="s">
        <v>290</v>
      </c>
      <c r="D43" s="132">
        <v>1102.92</v>
      </c>
      <c r="E43" s="130">
        <v>1</v>
      </c>
      <c r="F43" s="132">
        <f t="shared" si="2"/>
        <v>1102.92</v>
      </c>
      <c r="G43" s="132"/>
      <c r="H43" s="132"/>
    </row>
    <row r="44" spans="2:8" s="119" customFormat="1" outlineLevel="2" x14ac:dyDescent="0.2">
      <c r="B44" s="130" t="s">
        <v>291</v>
      </c>
      <c r="C44" s="131" t="s">
        <v>292</v>
      </c>
      <c r="D44" s="132">
        <v>756.39</v>
      </c>
      <c r="E44" s="130">
        <v>2</v>
      </c>
      <c r="F44" s="132">
        <f t="shared" si="2"/>
        <v>1512.78</v>
      </c>
      <c r="G44" s="132"/>
      <c r="H44" s="132"/>
    </row>
    <row r="45" spans="2:8" s="118" customFormat="1" outlineLevel="1" x14ac:dyDescent="0.2">
      <c r="B45" s="127" t="s">
        <v>293</v>
      </c>
      <c r="C45" s="128" t="s">
        <v>242</v>
      </c>
      <c r="D45" s="128"/>
      <c r="E45" s="127"/>
      <c r="F45" s="129">
        <f>F46</f>
        <v>1888.92</v>
      </c>
      <c r="G45" s="129">
        <v>1</v>
      </c>
      <c r="H45" s="129">
        <f>F45*G45</f>
        <v>1888.92</v>
      </c>
    </row>
    <row r="46" spans="2:8" s="119" customFormat="1" outlineLevel="2" x14ac:dyDescent="0.2">
      <c r="B46" s="130" t="s">
        <v>294</v>
      </c>
      <c r="C46" s="131" t="s">
        <v>295</v>
      </c>
      <c r="D46" s="132">
        <v>1888.92</v>
      </c>
      <c r="E46" s="130">
        <v>1</v>
      </c>
      <c r="F46" s="132">
        <f t="shared" si="2"/>
        <v>1888.92</v>
      </c>
      <c r="G46" s="132"/>
      <c r="H46" s="132"/>
    </row>
  </sheetData>
  <mergeCells count="1">
    <mergeCell ref="B4:H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zoomScaleNormal="100" workbookViewId="0">
      <selection activeCell="B1" sqref="B1"/>
    </sheetView>
  </sheetViews>
  <sheetFormatPr defaultColWidth="8.85546875" defaultRowHeight="12" x14ac:dyDescent="0.2"/>
  <cols>
    <col min="1" max="1" width="2.85546875" style="18" customWidth="1"/>
    <col min="2" max="2" width="9" style="18" bestFit="1" customWidth="1"/>
    <col min="3" max="3" width="10.140625" style="18" customWidth="1"/>
    <col min="4" max="4" width="30.42578125" style="18" customWidth="1"/>
    <col min="5" max="5" width="8.85546875" style="18"/>
    <col min="6" max="6" width="9" style="18" bestFit="1" customWidth="1"/>
    <col min="7" max="7" width="10.28515625" style="18" bestFit="1" customWidth="1"/>
    <col min="8" max="8" width="12.42578125" style="18" customWidth="1"/>
    <col min="9" max="9" width="13.7109375" style="18" customWidth="1"/>
    <col min="10" max="10" width="8.85546875" style="18"/>
    <col min="11" max="11" width="24.7109375" style="13" customWidth="1"/>
    <col min="12" max="12" width="12.5703125" style="13" customWidth="1"/>
    <col min="13" max="13" width="11.7109375" style="13" bestFit="1" customWidth="1"/>
    <col min="14" max="14" width="9" style="27" bestFit="1" customWidth="1"/>
    <col min="15" max="15" width="9" style="13" bestFit="1" customWidth="1"/>
    <col min="16" max="16" width="24.42578125" style="13" customWidth="1"/>
    <col min="17" max="17" width="9.85546875" style="18" customWidth="1"/>
    <col min="18" max="18" width="8.85546875" style="18"/>
    <col min="19" max="19" width="7" style="18" customWidth="1"/>
    <col min="20" max="20" width="31.85546875" style="18" customWidth="1"/>
    <col min="21" max="16384" width="8.85546875" style="18"/>
  </cols>
  <sheetData>
    <row r="2" spans="2:17" x14ac:dyDescent="0.2">
      <c r="B2" s="24" t="s">
        <v>118</v>
      </c>
    </row>
    <row r="3" spans="2:17" ht="14.45" customHeight="1" x14ac:dyDescent="0.2">
      <c r="B3" s="11" t="s">
        <v>39</v>
      </c>
      <c r="C3" s="11"/>
      <c r="D3" s="11"/>
      <c r="E3" s="11"/>
      <c r="F3" s="11"/>
      <c r="G3" s="11"/>
      <c r="H3" s="11"/>
      <c r="I3" s="11"/>
      <c r="J3" s="224"/>
      <c r="K3" s="224"/>
      <c r="M3" s="14" t="s">
        <v>40</v>
      </c>
      <c r="N3" s="15">
        <v>306</v>
      </c>
      <c r="O3" s="16"/>
      <c r="P3" s="17"/>
    </row>
    <row r="4" spans="2:17" ht="14.45" customHeight="1" x14ac:dyDescent="0.2">
      <c r="B4" s="19" t="s">
        <v>136</v>
      </c>
      <c r="C4" s="19"/>
      <c r="D4" s="19" t="s">
        <v>137</v>
      </c>
      <c r="E4" s="19"/>
      <c r="F4" s="19"/>
      <c r="G4" s="19"/>
      <c r="H4" s="19"/>
      <c r="I4" s="19"/>
      <c r="J4" s="223"/>
      <c r="K4" s="223"/>
      <c r="L4" s="20"/>
      <c r="M4" s="19" t="s">
        <v>2</v>
      </c>
      <c r="N4" s="21">
        <f>(H6/N3)</f>
        <v>8.370429652714666</v>
      </c>
      <c r="O4" s="22"/>
      <c r="P4" s="23"/>
    </row>
    <row r="5" spans="2:17" ht="36" x14ac:dyDescent="0.2">
      <c r="B5" s="73" t="s">
        <v>41</v>
      </c>
      <c r="C5" s="73" t="s">
        <v>42</v>
      </c>
      <c r="D5" s="73" t="s">
        <v>43</v>
      </c>
      <c r="E5" s="73" t="s">
        <v>44</v>
      </c>
      <c r="F5" s="73" t="s">
        <v>45</v>
      </c>
      <c r="G5" s="73" t="s">
        <v>46</v>
      </c>
      <c r="H5" s="73" t="s">
        <v>47</v>
      </c>
      <c r="I5" s="73" t="s">
        <v>48</v>
      </c>
      <c r="J5" s="73" t="s">
        <v>49</v>
      </c>
      <c r="K5" s="73" t="s">
        <v>50</v>
      </c>
      <c r="L5" s="73" t="s">
        <v>51</v>
      </c>
      <c r="M5" s="73" t="s">
        <v>52</v>
      </c>
      <c r="N5" s="73" t="s">
        <v>53</v>
      </c>
      <c r="O5" s="73" t="s">
        <v>54</v>
      </c>
      <c r="P5" s="73" t="s">
        <v>55</v>
      </c>
    </row>
    <row r="6" spans="2:17" x14ac:dyDescent="0.2">
      <c r="B6" s="74">
        <v>1</v>
      </c>
      <c r="C6" s="74"/>
      <c r="D6" s="74" t="s">
        <v>133</v>
      </c>
      <c r="E6" s="74"/>
      <c r="F6" s="74"/>
      <c r="G6" s="74"/>
      <c r="H6" s="75">
        <f>SUM(H7,H22,H24)</f>
        <v>2561.3514737306878</v>
      </c>
      <c r="I6" s="74"/>
      <c r="J6" s="74"/>
      <c r="K6" s="74"/>
      <c r="L6" s="74"/>
      <c r="M6" s="74"/>
      <c r="N6" s="74"/>
      <c r="O6" s="74"/>
      <c r="P6" s="74"/>
    </row>
    <row r="7" spans="2:17" x14ac:dyDescent="0.2">
      <c r="B7" s="100" t="s">
        <v>56</v>
      </c>
      <c r="C7" s="100"/>
      <c r="D7" s="100" t="s">
        <v>57</v>
      </c>
      <c r="E7" s="100"/>
      <c r="F7" s="100"/>
      <c r="G7" s="100"/>
      <c r="H7" s="101">
        <f>SUM(H9:H21)</f>
        <v>1802.2324674468473</v>
      </c>
      <c r="I7" s="100"/>
      <c r="J7" s="100"/>
      <c r="K7" s="100"/>
      <c r="L7" s="100"/>
      <c r="M7" s="100"/>
      <c r="N7" s="100"/>
      <c r="O7" s="100"/>
      <c r="P7" s="100"/>
    </row>
    <row r="8" spans="2:17" s="24" customFormat="1" x14ac:dyDescent="0.2">
      <c r="B8" s="76" t="s">
        <v>58</v>
      </c>
      <c r="C8" s="77"/>
      <c r="D8" s="76" t="s">
        <v>59</v>
      </c>
      <c r="E8" s="77"/>
      <c r="F8" s="78"/>
      <c r="G8" s="78"/>
      <c r="H8" s="79"/>
      <c r="I8" s="78"/>
      <c r="J8" s="77"/>
      <c r="K8" s="76"/>
      <c r="L8" s="76"/>
      <c r="M8" s="76"/>
      <c r="N8" s="76"/>
      <c r="O8" s="76"/>
      <c r="P8" s="76"/>
    </row>
    <row r="9" spans="2:17" ht="24" x14ac:dyDescent="0.2">
      <c r="B9" s="80"/>
      <c r="C9" s="81">
        <v>4011406</v>
      </c>
      <c r="D9" s="81" t="s">
        <v>62</v>
      </c>
      <c r="E9" s="81" t="s">
        <v>60</v>
      </c>
      <c r="F9" s="82">
        <f>O9</f>
        <v>111.59705422100205</v>
      </c>
      <c r="G9" s="82">
        <v>1.24</v>
      </c>
      <c r="H9" s="82">
        <f>F9*G9</f>
        <v>138.38034723404255</v>
      </c>
      <c r="I9" s="82">
        <v>6695.8232532601232</v>
      </c>
      <c r="J9" s="81" t="s">
        <v>60</v>
      </c>
      <c r="K9" s="81" t="s">
        <v>63</v>
      </c>
      <c r="L9" s="81">
        <v>5</v>
      </c>
      <c r="M9" s="81">
        <v>1</v>
      </c>
      <c r="N9" s="82">
        <f>I9/5</f>
        <v>1339.1646506520246</v>
      </c>
      <c r="O9" s="82">
        <f t="shared" ref="O9:O16" si="0">N9/12</f>
        <v>111.59705422100205</v>
      </c>
      <c r="P9" s="81" t="s">
        <v>64</v>
      </c>
    </row>
    <row r="10" spans="2:17" ht="36" x14ac:dyDescent="0.2">
      <c r="B10" s="80"/>
      <c r="C10" s="81">
        <v>4915678</v>
      </c>
      <c r="D10" s="81" t="s">
        <v>65</v>
      </c>
      <c r="E10" s="81" t="s">
        <v>66</v>
      </c>
      <c r="F10" s="82">
        <f t="shared" ref="F10:F26" si="1">O10</f>
        <v>0.13949631777625257</v>
      </c>
      <c r="G10" s="82">
        <v>369.28</v>
      </c>
      <c r="H10" s="82">
        <f t="shared" ref="H10:H26" si="2">F10*G10</f>
        <v>51.513200228414547</v>
      </c>
      <c r="I10" s="82">
        <v>6695.8232532601232</v>
      </c>
      <c r="J10" s="81" t="s">
        <v>60</v>
      </c>
      <c r="K10" s="81" t="s">
        <v>63</v>
      </c>
      <c r="L10" s="81">
        <v>10</v>
      </c>
      <c r="M10" s="81">
        <v>1</v>
      </c>
      <c r="N10" s="82">
        <f>I10*0.005/20</f>
        <v>1.6739558133150307</v>
      </c>
      <c r="O10" s="82">
        <f t="shared" si="0"/>
        <v>0.13949631777625257</v>
      </c>
      <c r="P10" s="81" t="s">
        <v>67</v>
      </c>
      <c r="Q10" s="25"/>
    </row>
    <row r="11" spans="2:17" ht="36" x14ac:dyDescent="0.2">
      <c r="B11" s="80"/>
      <c r="C11" s="81">
        <v>4915748</v>
      </c>
      <c r="D11" s="81" t="s">
        <v>68</v>
      </c>
      <c r="E11" s="81" t="s">
        <v>60</v>
      </c>
      <c r="F11" s="82">
        <f t="shared" si="1"/>
        <v>9.156236559139784E-2</v>
      </c>
      <c r="G11" s="82">
        <v>39.43</v>
      </c>
      <c r="H11" s="82">
        <f t="shared" si="2"/>
        <v>3.6103040752688167</v>
      </c>
      <c r="I11" s="82">
        <v>109.87483870967741</v>
      </c>
      <c r="J11" s="81" t="s">
        <v>60</v>
      </c>
      <c r="K11" s="81" t="s">
        <v>69</v>
      </c>
      <c r="L11" s="81">
        <v>15</v>
      </c>
      <c r="M11" s="81">
        <v>1</v>
      </c>
      <c r="N11" s="82">
        <f>I11*0.01</f>
        <v>1.098748387096774</v>
      </c>
      <c r="O11" s="82">
        <f t="shared" si="0"/>
        <v>9.156236559139784E-2</v>
      </c>
      <c r="P11" s="81" t="s">
        <v>61</v>
      </c>
      <c r="Q11" s="25"/>
    </row>
    <row r="12" spans="2:17" ht="36" x14ac:dyDescent="0.2">
      <c r="B12" s="80"/>
      <c r="C12" s="81">
        <v>5213409</v>
      </c>
      <c r="D12" s="81" t="s">
        <v>70</v>
      </c>
      <c r="E12" s="81" t="s">
        <v>60</v>
      </c>
      <c r="F12" s="82">
        <f t="shared" si="1"/>
        <v>7.6022484048908199</v>
      </c>
      <c r="G12" s="82">
        <v>79.77</v>
      </c>
      <c r="H12" s="82">
        <f t="shared" si="2"/>
        <v>606.43135525814068</v>
      </c>
      <c r="I12" s="82">
        <v>273.68094257606953</v>
      </c>
      <c r="J12" s="81" t="s">
        <v>60</v>
      </c>
      <c r="K12" s="81" t="s">
        <v>71</v>
      </c>
      <c r="L12" s="81">
        <v>3</v>
      </c>
      <c r="M12" s="81">
        <v>1</v>
      </c>
      <c r="N12" s="82">
        <f>I12/3</f>
        <v>91.226980858689842</v>
      </c>
      <c r="O12" s="82">
        <f t="shared" si="0"/>
        <v>7.6022484048908199</v>
      </c>
      <c r="P12" s="81" t="s">
        <v>72</v>
      </c>
      <c r="Q12" s="25"/>
    </row>
    <row r="13" spans="2:17" ht="24" x14ac:dyDescent="0.2">
      <c r="B13" s="80"/>
      <c r="C13" s="81">
        <v>5213408</v>
      </c>
      <c r="D13" s="81" t="s">
        <v>73</v>
      </c>
      <c r="E13" s="81" t="s">
        <v>60</v>
      </c>
      <c r="F13" s="82">
        <f t="shared" si="1"/>
        <v>6.6049185286865457</v>
      </c>
      <c r="G13" s="82">
        <v>39.369999999999997</v>
      </c>
      <c r="H13" s="82">
        <f t="shared" si="2"/>
        <v>260.03564247438931</v>
      </c>
      <c r="I13" s="82">
        <v>237.77706703271562</v>
      </c>
      <c r="J13" s="81" t="s">
        <v>60</v>
      </c>
      <c r="K13" s="81" t="s">
        <v>71</v>
      </c>
      <c r="L13" s="81">
        <v>3</v>
      </c>
      <c r="M13" s="81">
        <v>1</v>
      </c>
      <c r="N13" s="82">
        <f>I13/3</f>
        <v>79.259022344238545</v>
      </c>
      <c r="O13" s="82">
        <f t="shared" si="0"/>
        <v>6.6049185286865457</v>
      </c>
      <c r="P13" s="81" t="s">
        <v>72</v>
      </c>
      <c r="Q13" s="25"/>
    </row>
    <row r="14" spans="2:17" ht="36" x14ac:dyDescent="0.2">
      <c r="B14" s="80"/>
      <c r="C14" s="81">
        <v>5213394</v>
      </c>
      <c r="D14" s="81" t="s">
        <v>74</v>
      </c>
      <c r="E14" s="81" t="s">
        <v>75</v>
      </c>
      <c r="F14" s="82">
        <f t="shared" si="1"/>
        <v>1.6512220697018227</v>
      </c>
      <c r="G14" s="82">
        <v>37.590000000000003</v>
      </c>
      <c r="H14" s="82">
        <f t="shared" si="2"/>
        <v>62.069437600091518</v>
      </c>
      <c r="I14" s="82">
        <v>396.29329672843744</v>
      </c>
      <c r="J14" s="81" t="s">
        <v>75</v>
      </c>
      <c r="K14" s="81" t="s">
        <v>76</v>
      </c>
      <c r="L14" s="81">
        <v>3</v>
      </c>
      <c r="M14" s="81">
        <v>1</v>
      </c>
      <c r="N14" s="82">
        <f>I14*0.05</f>
        <v>19.814664836421873</v>
      </c>
      <c r="O14" s="82">
        <f t="shared" si="0"/>
        <v>1.6512220697018227</v>
      </c>
      <c r="P14" s="81" t="s">
        <v>77</v>
      </c>
      <c r="Q14" s="25"/>
    </row>
    <row r="15" spans="2:17" ht="24" x14ac:dyDescent="0.2">
      <c r="B15" s="80"/>
      <c r="C15" s="81">
        <v>4915718</v>
      </c>
      <c r="D15" s="81" t="s">
        <v>78</v>
      </c>
      <c r="E15" s="81" t="s">
        <v>60</v>
      </c>
      <c r="F15" s="82">
        <f t="shared" si="1"/>
        <v>1.4640379775795014</v>
      </c>
      <c r="G15" s="82">
        <v>6.68</v>
      </c>
      <c r="H15" s="82">
        <f t="shared" si="2"/>
        <v>9.7797736902310692</v>
      </c>
      <c r="I15" s="82">
        <v>5.8561519103180055</v>
      </c>
      <c r="J15" s="81" t="s">
        <v>60</v>
      </c>
      <c r="K15" s="81"/>
      <c r="L15" s="83">
        <v>1</v>
      </c>
      <c r="M15" s="83">
        <v>3</v>
      </c>
      <c r="N15" s="82">
        <f>I15*3</f>
        <v>17.568455730954017</v>
      </c>
      <c r="O15" s="82">
        <f t="shared" si="0"/>
        <v>1.4640379775795014</v>
      </c>
      <c r="P15" s="81" t="s">
        <v>79</v>
      </c>
      <c r="Q15" s="25"/>
    </row>
    <row r="16" spans="2:17" ht="24" x14ac:dyDescent="0.2">
      <c r="B16" s="80"/>
      <c r="C16" s="81">
        <v>4915719</v>
      </c>
      <c r="D16" s="81" t="s">
        <v>80</v>
      </c>
      <c r="E16" s="81" t="s">
        <v>60</v>
      </c>
      <c r="F16" s="82">
        <f t="shared" si="1"/>
        <v>0.14640379775795012</v>
      </c>
      <c r="G16" s="82">
        <v>25.35</v>
      </c>
      <c r="H16" s="82">
        <f t="shared" si="2"/>
        <v>3.7113362731640356</v>
      </c>
      <c r="I16" s="82">
        <v>5.8561519103180055</v>
      </c>
      <c r="J16" s="81" t="s">
        <v>60</v>
      </c>
      <c r="K16" s="81"/>
      <c r="L16" s="83">
        <v>1</v>
      </c>
      <c r="M16" s="83">
        <v>1</v>
      </c>
      <c r="N16" s="82">
        <f>I16*0.3</f>
        <v>1.7568455730954016</v>
      </c>
      <c r="O16" s="82">
        <f t="shared" si="0"/>
        <v>0.14640379775795012</v>
      </c>
      <c r="P16" s="81" t="s">
        <v>81</v>
      </c>
      <c r="Q16" s="25"/>
    </row>
    <row r="17" spans="2:17" s="24" customFormat="1" x14ac:dyDescent="0.2">
      <c r="B17" s="76" t="s">
        <v>82</v>
      </c>
      <c r="C17" s="77"/>
      <c r="D17" s="76" t="s">
        <v>83</v>
      </c>
      <c r="E17" s="77"/>
      <c r="F17" s="84"/>
      <c r="G17" s="78"/>
      <c r="H17" s="84"/>
      <c r="I17" s="78"/>
      <c r="J17" s="77"/>
      <c r="K17" s="76"/>
      <c r="L17" s="76"/>
      <c r="M17" s="76"/>
      <c r="N17" s="84"/>
      <c r="O17" s="85"/>
      <c r="P17" s="76"/>
      <c r="Q17" s="26"/>
    </row>
    <row r="18" spans="2:17" ht="36" x14ac:dyDescent="0.2">
      <c r="B18" s="80"/>
      <c r="C18" s="81">
        <v>4915708</v>
      </c>
      <c r="D18" s="81" t="s">
        <v>84</v>
      </c>
      <c r="E18" s="81" t="s">
        <v>85</v>
      </c>
      <c r="F18" s="82">
        <f t="shared" si="1"/>
        <v>191.25</v>
      </c>
      <c r="G18" s="82">
        <v>0.54</v>
      </c>
      <c r="H18" s="82">
        <f t="shared" si="2"/>
        <v>103.27500000000001</v>
      </c>
      <c r="I18" s="82">
        <v>765</v>
      </c>
      <c r="J18" s="81" t="s">
        <v>85</v>
      </c>
      <c r="K18" s="81" t="s">
        <v>86</v>
      </c>
      <c r="L18" s="81">
        <v>1</v>
      </c>
      <c r="M18" s="81">
        <v>3</v>
      </c>
      <c r="N18" s="82">
        <f>I18*3</f>
        <v>2295</v>
      </c>
      <c r="O18" s="82">
        <f>N18/12</f>
        <v>191.25</v>
      </c>
      <c r="P18" s="81" t="s">
        <v>87</v>
      </c>
      <c r="Q18" s="25"/>
    </row>
    <row r="19" spans="2:17" ht="36" x14ac:dyDescent="0.2">
      <c r="B19" s="80"/>
      <c r="C19" s="81">
        <v>4915777</v>
      </c>
      <c r="D19" s="81" t="s">
        <v>88</v>
      </c>
      <c r="E19" s="81" t="s">
        <v>85</v>
      </c>
      <c r="F19" s="82">
        <f t="shared" si="1"/>
        <v>0.63750000000000007</v>
      </c>
      <c r="G19" s="82">
        <v>10.84</v>
      </c>
      <c r="H19" s="82">
        <f t="shared" si="2"/>
        <v>6.9105000000000008</v>
      </c>
      <c r="I19" s="82">
        <v>765</v>
      </c>
      <c r="J19" s="81" t="s">
        <v>85</v>
      </c>
      <c r="K19" s="81" t="s">
        <v>86</v>
      </c>
      <c r="L19" s="81">
        <v>1</v>
      </c>
      <c r="M19" s="81">
        <v>1</v>
      </c>
      <c r="N19" s="82">
        <f>I19*0.01</f>
        <v>7.65</v>
      </c>
      <c r="O19" s="82">
        <f>N19/12</f>
        <v>0.63750000000000007</v>
      </c>
      <c r="P19" s="81" t="s">
        <v>89</v>
      </c>
      <c r="Q19" s="25"/>
    </row>
    <row r="20" spans="2:17" s="24" customFormat="1" ht="24" x14ac:dyDescent="0.2">
      <c r="B20" s="86" t="s">
        <v>90</v>
      </c>
      <c r="C20" s="87"/>
      <c r="D20" s="86" t="s">
        <v>91</v>
      </c>
      <c r="E20" s="87"/>
      <c r="F20" s="84"/>
      <c r="G20" s="79"/>
      <c r="H20" s="84"/>
      <c r="I20" s="79"/>
      <c r="J20" s="87"/>
      <c r="K20" s="86"/>
      <c r="L20" s="86"/>
      <c r="M20" s="86"/>
      <c r="N20" s="84"/>
      <c r="O20" s="84"/>
      <c r="P20" s="86"/>
      <c r="Q20" s="26"/>
    </row>
    <row r="21" spans="2:17" ht="36" x14ac:dyDescent="0.2">
      <c r="B21" s="88"/>
      <c r="C21" s="81">
        <v>4915748</v>
      </c>
      <c r="D21" s="81" t="s">
        <v>68</v>
      </c>
      <c r="E21" s="81" t="s">
        <v>60</v>
      </c>
      <c r="F21" s="82">
        <f t="shared" si="1"/>
        <v>14.114013964319168</v>
      </c>
      <c r="G21" s="82">
        <v>39.43</v>
      </c>
      <c r="H21" s="82">
        <f t="shared" si="2"/>
        <v>556.51557061310484</v>
      </c>
      <c r="I21" s="82">
        <f>2559.8375200183-866.1558443</f>
        <v>1693.6816757183001</v>
      </c>
      <c r="J21" s="81" t="s">
        <v>60</v>
      </c>
      <c r="K21" s="83" t="s">
        <v>92</v>
      </c>
      <c r="L21" s="83">
        <v>1</v>
      </c>
      <c r="M21" s="83">
        <v>1</v>
      </c>
      <c r="N21" s="82">
        <f>I21*0.1</f>
        <v>169.36816757183001</v>
      </c>
      <c r="O21" s="82">
        <f>N21/12</f>
        <v>14.114013964319168</v>
      </c>
      <c r="P21" s="81" t="s">
        <v>93</v>
      </c>
      <c r="Q21" s="25"/>
    </row>
    <row r="22" spans="2:17" x14ac:dyDescent="0.2">
      <c r="B22" s="100" t="s">
        <v>94</v>
      </c>
      <c r="C22" s="100"/>
      <c r="D22" s="100" t="s">
        <v>95</v>
      </c>
      <c r="E22" s="100"/>
      <c r="F22" s="100"/>
      <c r="G22" s="100"/>
      <c r="H22" s="101">
        <f>SUM(H23)</f>
        <v>632.85393902234409</v>
      </c>
      <c r="I22" s="100"/>
      <c r="J22" s="100"/>
      <c r="K22" s="100"/>
      <c r="L22" s="100"/>
      <c r="M22" s="100"/>
      <c r="N22" s="100"/>
      <c r="O22" s="100"/>
      <c r="P22" s="100"/>
      <c r="Q22" s="25"/>
    </row>
    <row r="23" spans="2:17" ht="36" x14ac:dyDescent="0.2">
      <c r="B23" s="88"/>
      <c r="C23" s="83" t="s">
        <v>96</v>
      </c>
      <c r="D23" s="83" t="s">
        <v>97</v>
      </c>
      <c r="E23" s="83" t="s">
        <v>60</v>
      </c>
      <c r="F23" s="82">
        <f t="shared" si="1"/>
        <v>3955.3371188896508</v>
      </c>
      <c r="G23" s="89">
        <v>0.16</v>
      </c>
      <c r="H23" s="82">
        <f t="shared" si="2"/>
        <v>632.85393902234409</v>
      </c>
      <c r="I23" s="82">
        <v>11866.011356668952</v>
      </c>
      <c r="J23" s="81" t="s">
        <v>60</v>
      </c>
      <c r="K23" s="83" t="s">
        <v>98</v>
      </c>
      <c r="L23" s="83">
        <v>1</v>
      </c>
      <c r="M23" s="83">
        <v>4</v>
      </c>
      <c r="N23" s="82">
        <f>I23*4</f>
        <v>47464.04542667581</v>
      </c>
      <c r="O23" s="89">
        <f>N23/12</f>
        <v>3955.3371188896508</v>
      </c>
      <c r="P23" s="83" t="s">
        <v>99</v>
      </c>
      <c r="Q23" s="25"/>
    </row>
    <row r="24" spans="2:17" x14ac:dyDescent="0.2">
      <c r="B24" s="100" t="s">
        <v>100</v>
      </c>
      <c r="C24" s="100"/>
      <c r="D24" s="100" t="s">
        <v>101</v>
      </c>
      <c r="E24" s="100"/>
      <c r="F24" s="100"/>
      <c r="G24" s="100"/>
      <c r="H24" s="101">
        <f>SUM(H25:H26)</f>
        <v>126.26506726149623</v>
      </c>
      <c r="I24" s="100"/>
      <c r="J24" s="100"/>
      <c r="K24" s="100"/>
      <c r="L24" s="100"/>
      <c r="M24" s="100"/>
      <c r="N24" s="100"/>
      <c r="O24" s="100"/>
      <c r="P24" s="100"/>
      <c r="Q24" s="25"/>
    </row>
    <row r="25" spans="2:17" ht="24" x14ac:dyDescent="0.2">
      <c r="B25" s="88"/>
      <c r="C25" s="83">
        <v>4915743</v>
      </c>
      <c r="D25" s="83" t="s">
        <v>102</v>
      </c>
      <c r="E25" s="83" t="s">
        <v>60</v>
      </c>
      <c r="F25" s="82">
        <f t="shared" si="1"/>
        <v>349.93278769160378</v>
      </c>
      <c r="G25" s="89">
        <v>0.06</v>
      </c>
      <c r="H25" s="82">
        <f t="shared" si="2"/>
        <v>20.995967261496226</v>
      </c>
      <c r="I25" s="82">
        <v>1399.7311507664151</v>
      </c>
      <c r="J25" s="81" t="s">
        <v>60</v>
      </c>
      <c r="K25" s="81" t="s">
        <v>103</v>
      </c>
      <c r="L25" s="81">
        <v>1</v>
      </c>
      <c r="M25" s="81">
        <v>3</v>
      </c>
      <c r="N25" s="82">
        <f>I25*3</f>
        <v>4199.1934522992451</v>
      </c>
      <c r="O25" s="82">
        <f>N25/12</f>
        <v>349.93278769160378</v>
      </c>
      <c r="P25" s="81" t="s">
        <v>104</v>
      </c>
      <c r="Q25" s="25"/>
    </row>
    <row r="26" spans="2:17" ht="24" x14ac:dyDescent="0.2">
      <c r="B26" s="88"/>
      <c r="C26" s="83">
        <v>4915764</v>
      </c>
      <c r="D26" s="83" t="s">
        <v>105</v>
      </c>
      <c r="E26" s="83" t="s">
        <v>66</v>
      </c>
      <c r="F26" s="82">
        <f t="shared" si="1"/>
        <v>0.51</v>
      </c>
      <c r="G26" s="89">
        <v>206.41</v>
      </c>
      <c r="H26" s="82">
        <f t="shared" si="2"/>
        <v>105.26909999999999</v>
      </c>
      <c r="I26" s="82">
        <v>6.12</v>
      </c>
      <c r="J26" s="81" t="s">
        <v>66</v>
      </c>
      <c r="K26" s="83" t="s">
        <v>106</v>
      </c>
      <c r="L26" s="83">
        <v>3</v>
      </c>
      <c r="M26" s="83">
        <v>1</v>
      </c>
      <c r="N26" s="82">
        <f>I26</f>
        <v>6.12</v>
      </c>
      <c r="O26" s="82">
        <f>N26/12</f>
        <v>0.51</v>
      </c>
      <c r="P26" s="81" t="s">
        <v>107</v>
      </c>
      <c r="Q26" s="25"/>
    </row>
    <row r="29" spans="2:17" x14ac:dyDescent="0.2">
      <c r="D29" s="24" t="s">
        <v>118</v>
      </c>
    </row>
    <row r="30" spans="2:17" ht="15.6" customHeight="1" x14ac:dyDescent="0.2">
      <c r="D30" s="11" t="s">
        <v>39</v>
      </c>
      <c r="E30" s="30"/>
      <c r="F30" s="30"/>
      <c r="G30" s="30"/>
    </row>
    <row r="31" spans="2:17" ht="12.75" x14ac:dyDescent="0.2">
      <c r="D31" s="19" t="s">
        <v>134</v>
      </c>
      <c r="E31" s="30"/>
      <c r="F31" s="30"/>
      <c r="G31" s="30"/>
    </row>
    <row r="32" spans="2:17" ht="24" x14ac:dyDescent="0.2">
      <c r="C32" s="29"/>
      <c r="D32" s="90" t="s">
        <v>8</v>
      </c>
      <c r="E32" s="91" t="s">
        <v>23</v>
      </c>
      <c r="F32" s="91" t="s">
        <v>31</v>
      </c>
      <c r="G32" s="91" t="s">
        <v>135</v>
      </c>
      <c r="H32" s="29"/>
    </row>
    <row r="33" spans="3:20" x14ac:dyDescent="0.2">
      <c r="C33" s="29"/>
      <c r="D33" s="92" t="s">
        <v>26</v>
      </c>
      <c r="E33" s="93">
        <f>SUM(E34:E36)</f>
        <v>2902</v>
      </c>
      <c r="F33" s="94">
        <f>G33/E33</f>
        <v>8.370429652714666</v>
      </c>
      <c r="G33" s="94">
        <f t="shared" ref="G33" si="3">SUM(G34:G36)</f>
        <v>24290.986852177961</v>
      </c>
      <c r="H33" s="29"/>
    </row>
    <row r="34" spans="3:20" ht="14.45" customHeight="1" x14ac:dyDescent="0.2">
      <c r="C34" s="29"/>
      <c r="D34" s="95" t="s">
        <v>0</v>
      </c>
      <c r="E34" s="96">
        <v>1179</v>
      </c>
      <c r="F34" s="97">
        <f>$N$4</f>
        <v>8.370429652714666</v>
      </c>
      <c r="G34" s="97">
        <f>F34*E34</f>
        <v>9868.7365605505911</v>
      </c>
      <c r="H34" s="29"/>
    </row>
    <row r="35" spans="3:20" x14ac:dyDescent="0.2">
      <c r="C35" s="29"/>
      <c r="D35" s="95" t="s">
        <v>1</v>
      </c>
      <c r="E35" s="96">
        <v>1015</v>
      </c>
      <c r="F35" s="97">
        <f>$N$4</f>
        <v>8.370429652714666</v>
      </c>
      <c r="G35" s="97">
        <f>F35*E35</f>
        <v>8495.9860975053853</v>
      </c>
      <c r="H35" s="29"/>
    </row>
    <row r="36" spans="3:20" x14ac:dyDescent="0.2">
      <c r="C36" s="29"/>
      <c r="D36" s="95" t="s">
        <v>132</v>
      </c>
      <c r="E36" s="96">
        <v>708</v>
      </c>
      <c r="F36" s="97">
        <f>$N$4</f>
        <v>8.370429652714666</v>
      </c>
      <c r="G36" s="97">
        <f>F36*E36</f>
        <v>5926.2641941219836</v>
      </c>
      <c r="H36" s="29"/>
    </row>
    <row r="37" spans="3:20" ht="24" x14ac:dyDescent="0.2">
      <c r="C37" s="29"/>
      <c r="D37" s="90" t="s">
        <v>9</v>
      </c>
      <c r="E37" s="91" t="s">
        <v>23</v>
      </c>
      <c r="F37" s="91" t="s">
        <v>31</v>
      </c>
      <c r="G37" s="91" t="s">
        <v>135</v>
      </c>
      <c r="H37" s="29"/>
    </row>
    <row r="38" spans="3:20" x14ac:dyDescent="0.2">
      <c r="C38" s="29"/>
      <c r="D38" s="92" t="s">
        <v>26</v>
      </c>
      <c r="E38" s="93">
        <f>SUM(E39:E41)</f>
        <v>2652</v>
      </c>
      <c r="F38" s="94">
        <f>G38/E38</f>
        <v>8.370429652714666</v>
      </c>
      <c r="G38" s="94">
        <f t="shared" ref="G38" si="4">SUM(G39:G41)</f>
        <v>22198.379438999295</v>
      </c>
      <c r="H38" s="29"/>
    </row>
    <row r="39" spans="3:20" x14ac:dyDescent="0.2">
      <c r="C39" s="29"/>
      <c r="D39" s="95" t="s">
        <v>0</v>
      </c>
      <c r="E39" s="96">
        <v>1179</v>
      </c>
      <c r="F39" s="97">
        <f>$N$4</f>
        <v>8.370429652714666</v>
      </c>
      <c r="G39" s="97">
        <f>F39*E39</f>
        <v>9868.7365605505911</v>
      </c>
      <c r="H39" s="29"/>
    </row>
    <row r="40" spans="3:20" x14ac:dyDescent="0.2">
      <c r="C40" s="29"/>
      <c r="D40" s="95" t="s">
        <v>1</v>
      </c>
      <c r="E40" s="96">
        <v>1015</v>
      </c>
      <c r="F40" s="97">
        <f>$N$4</f>
        <v>8.370429652714666</v>
      </c>
      <c r="G40" s="97">
        <f>F40*E40</f>
        <v>8495.9860975053853</v>
      </c>
      <c r="H40" s="29"/>
      <c r="T40" s="28"/>
    </row>
    <row r="41" spans="3:20" x14ac:dyDescent="0.2">
      <c r="C41" s="29"/>
      <c r="D41" s="95" t="s">
        <v>132</v>
      </c>
      <c r="E41" s="96">
        <v>458</v>
      </c>
      <c r="F41" s="97">
        <f>$N$4</f>
        <v>8.370429652714666</v>
      </c>
      <c r="G41" s="97">
        <f>F41*E41</f>
        <v>3833.6567809433172</v>
      </c>
      <c r="H41" s="29"/>
    </row>
    <row r="42" spans="3:20" x14ac:dyDescent="0.2">
      <c r="C42" s="29"/>
      <c r="D42" s="29"/>
      <c r="E42" s="29"/>
      <c r="F42" s="29"/>
      <c r="G42" s="29"/>
      <c r="H42" s="29"/>
    </row>
    <row r="43" spans="3:20" x14ac:dyDescent="0.2">
      <c r="C43" s="29"/>
      <c r="H43" s="29"/>
    </row>
    <row r="56" spans="20:20" x14ac:dyDescent="0.2">
      <c r="T56" s="28"/>
    </row>
    <row r="75" spans="20:20" x14ac:dyDescent="0.2">
      <c r="T75" s="28"/>
    </row>
  </sheetData>
  <mergeCells count="2">
    <mergeCell ref="J4:K4"/>
    <mergeCell ref="J3:K3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zoomScaleNormal="100" workbookViewId="0">
      <selection activeCell="B1" sqref="B1"/>
    </sheetView>
  </sheetViews>
  <sheetFormatPr defaultColWidth="8.85546875" defaultRowHeight="12" x14ac:dyDescent="0.2"/>
  <cols>
    <col min="1" max="1" width="2.85546875" style="18" customWidth="1"/>
    <col min="2" max="2" width="25.85546875" style="18" customWidth="1"/>
    <col min="3" max="3" width="24" style="18" customWidth="1"/>
    <col min="4" max="4" width="9" style="18" bestFit="1" customWidth="1"/>
    <col min="5" max="5" width="10.28515625" style="18" bestFit="1" customWidth="1"/>
    <col min="6" max="6" width="8.85546875" style="18"/>
    <col min="7" max="7" width="7" style="18" customWidth="1"/>
    <col min="8" max="8" width="31.85546875" style="18" customWidth="1"/>
    <col min="9" max="16384" width="8.85546875" style="18"/>
  </cols>
  <sheetData>
    <row r="2" spans="2:6" x14ac:dyDescent="0.2">
      <c r="B2" s="24" t="s">
        <v>118</v>
      </c>
    </row>
    <row r="3" spans="2:6" ht="14.45" customHeight="1" x14ac:dyDescent="0.2">
      <c r="B3" s="11" t="s">
        <v>329</v>
      </c>
      <c r="C3" s="11"/>
      <c r="D3" s="11"/>
      <c r="E3" s="11"/>
    </row>
    <row r="4" spans="2:6" ht="14.45" customHeight="1" x14ac:dyDescent="0.2">
      <c r="B4" s="19" t="s">
        <v>137</v>
      </c>
      <c r="C4" s="19"/>
      <c r="D4" s="19"/>
      <c r="E4" s="19"/>
    </row>
    <row r="5" spans="2:6" x14ac:dyDescent="0.2">
      <c r="B5" s="90" t="s">
        <v>330</v>
      </c>
      <c r="C5" s="91" t="s">
        <v>31</v>
      </c>
    </row>
    <row r="6" spans="2:6" ht="14.45" customHeight="1" x14ac:dyDescent="0.2">
      <c r="B6" s="95" t="s">
        <v>33</v>
      </c>
      <c r="C6" s="97">
        <v>6.9527730000000005</v>
      </c>
    </row>
    <row r="7" spans="2:6" x14ac:dyDescent="0.2">
      <c r="B7" s="95" t="s">
        <v>34</v>
      </c>
      <c r="C7" s="97">
        <v>0.76</v>
      </c>
    </row>
    <row r="8" spans="2:6" x14ac:dyDescent="0.2">
      <c r="B8" s="95" t="s">
        <v>35</v>
      </c>
      <c r="C8" s="97">
        <v>0.27</v>
      </c>
    </row>
    <row r="9" spans="2:6" x14ac:dyDescent="0.2">
      <c r="B9" s="95" t="s">
        <v>119</v>
      </c>
      <c r="C9" s="158">
        <v>1.6</v>
      </c>
    </row>
    <row r="10" spans="2:6" x14ac:dyDescent="0.2">
      <c r="B10" s="92" t="s">
        <v>215</v>
      </c>
      <c r="C10" s="94">
        <f>SUM(C6:C9)</f>
        <v>9.5827729999999995</v>
      </c>
    </row>
    <row r="12" spans="2:6" ht="24" x14ac:dyDescent="0.2">
      <c r="B12" s="90" t="s">
        <v>8</v>
      </c>
      <c r="C12" s="91" t="s">
        <v>23</v>
      </c>
      <c r="D12" s="91" t="s">
        <v>31</v>
      </c>
      <c r="E12" s="91" t="s">
        <v>331</v>
      </c>
    </row>
    <row r="13" spans="2:6" x14ac:dyDescent="0.2">
      <c r="B13" s="92" t="s">
        <v>26</v>
      </c>
      <c r="C13" s="93">
        <f>SUM(C14:C16)</f>
        <v>2902</v>
      </c>
      <c r="D13" s="94">
        <f>E13/C13</f>
        <v>9.5827729999999995</v>
      </c>
      <c r="E13" s="94">
        <f t="shared" ref="E13" si="0">SUM(E14:E16)</f>
        <v>27809.207245999998</v>
      </c>
    </row>
    <row r="14" spans="2:6" x14ac:dyDescent="0.2">
      <c r="B14" s="95" t="s">
        <v>0</v>
      </c>
      <c r="C14" s="96">
        <v>1179</v>
      </c>
      <c r="D14" s="97">
        <f>$C$10</f>
        <v>9.5827729999999995</v>
      </c>
      <c r="E14" s="97">
        <f>D14*C14</f>
        <v>11298.089366999999</v>
      </c>
      <c r="F14" s="109"/>
    </row>
    <row r="15" spans="2:6" x14ac:dyDescent="0.2">
      <c r="B15" s="95" t="s">
        <v>1</v>
      </c>
      <c r="C15" s="96">
        <v>1015</v>
      </c>
      <c r="D15" s="97">
        <f t="shared" ref="D15:D16" si="1">$C$10</f>
        <v>9.5827729999999995</v>
      </c>
      <c r="E15" s="97">
        <f>D15*C15</f>
        <v>9726.5145949999987</v>
      </c>
    </row>
    <row r="16" spans="2:6" x14ac:dyDescent="0.2">
      <c r="B16" s="95" t="s">
        <v>132</v>
      </c>
      <c r="C16" s="96">
        <v>708</v>
      </c>
      <c r="D16" s="97">
        <f t="shared" si="1"/>
        <v>9.5827729999999995</v>
      </c>
      <c r="E16" s="97">
        <f>D16*C16</f>
        <v>6784.6032839999998</v>
      </c>
    </row>
    <row r="17" spans="2:8" ht="24" x14ac:dyDescent="0.2">
      <c r="B17" s="90" t="s">
        <v>9</v>
      </c>
      <c r="C17" s="91" t="s">
        <v>23</v>
      </c>
      <c r="D17" s="91" t="s">
        <v>31</v>
      </c>
      <c r="E17" s="91" t="s">
        <v>331</v>
      </c>
    </row>
    <row r="18" spans="2:8" x14ac:dyDescent="0.2">
      <c r="B18" s="92" t="s">
        <v>26</v>
      </c>
      <c r="C18" s="93">
        <f>SUM(C19:C21)</f>
        <v>2652</v>
      </c>
      <c r="D18" s="94">
        <f>E18/C18</f>
        <v>9.5827729999999995</v>
      </c>
      <c r="E18" s="94">
        <f t="shared" ref="E18" si="2">SUM(E19:E21)</f>
        <v>25413.513995999998</v>
      </c>
    </row>
    <row r="19" spans="2:8" x14ac:dyDescent="0.2">
      <c r="B19" s="95" t="s">
        <v>0</v>
      </c>
      <c r="C19" s="96">
        <v>1179</v>
      </c>
      <c r="D19" s="97">
        <f>$C$10</f>
        <v>9.5827729999999995</v>
      </c>
      <c r="E19" s="97">
        <f>D19*C19</f>
        <v>11298.089366999999</v>
      </c>
    </row>
    <row r="20" spans="2:8" x14ac:dyDescent="0.2">
      <c r="B20" s="95" t="s">
        <v>1</v>
      </c>
      <c r="C20" s="96">
        <v>1015</v>
      </c>
      <c r="D20" s="97">
        <f t="shared" ref="D20:D21" si="3">$C$10</f>
        <v>9.5827729999999995</v>
      </c>
      <c r="E20" s="97">
        <f>D20*C20</f>
        <v>9726.5145949999987</v>
      </c>
    </row>
    <row r="21" spans="2:8" x14ac:dyDescent="0.2">
      <c r="B21" s="95" t="s">
        <v>132</v>
      </c>
      <c r="C21" s="96">
        <v>458</v>
      </c>
      <c r="D21" s="97">
        <f t="shared" si="3"/>
        <v>9.5827729999999995</v>
      </c>
      <c r="E21" s="97">
        <f>D21*C21</f>
        <v>4388.9100339999995</v>
      </c>
    </row>
    <row r="23" spans="2:8" x14ac:dyDescent="0.2">
      <c r="H23" s="28"/>
    </row>
    <row r="42" spans="8:8" x14ac:dyDescent="0.2">
      <c r="H42" s="28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6"/>
  <sheetViews>
    <sheetView zoomScaleNormal="100" workbookViewId="0">
      <selection activeCell="B1" sqref="B1"/>
    </sheetView>
  </sheetViews>
  <sheetFormatPr defaultColWidth="8.85546875" defaultRowHeight="12" x14ac:dyDescent="0.2"/>
  <cols>
    <col min="1" max="1" width="3.7109375" style="18" customWidth="1"/>
    <col min="2" max="2" width="27.28515625" style="18" customWidth="1"/>
    <col min="3" max="3" width="12.140625" style="18" customWidth="1"/>
    <col min="4" max="4" width="13.85546875" style="18" customWidth="1"/>
    <col min="5" max="5" width="13.42578125" style="18" customWidth="1"/>
    <col min="6" max="6" width="7" style="18" customWidth="1"/>
    <col min="7" max="16384" width="8.85546875" style="18"/>
  </cols>
  <sheetData>
    <row r="2" spans="2:5" x14ac:dyDescent="0.2">
      <c r="B2" s="24" t="s">
        <v>118</v>
      </c>
    </row>
    <row r="3" spans="2:5" ht="15.6" customHeight="1" x14ac:dyDescent="0.2">
      <c r="B3" s="11" t="s">
        <v>212</v>
      </c>
      <c r="C3" s="11"/>
      <c r="D3" s="11"/>
      <c r="E3" s="5"/>
    </row>
    <row r="4" spans="2:5" x14ac:dyDescent="0.2">
      <c r="B4" s="11" t="s">
        <v>108</v>
      </c>
      <c r="C4" s="110"/>
      <c r="D4" s="5"/>
      <c r="E4" s="10"/>
    </row>
    <row r="5" spans="2:5" x14ac:dyDescent="0.2">
      <c r="B5" s="91" t="s">
        <v>3</v>
      </c>
      <c r="C5" s="91" t="s">
        <v>213</v>
      </c>
      <c r="D5" s="91" t="s">
        <v>109</v>
      </c>
      <c r="E5" s="91" t="s">
        <v>38</v>
      </c>
    </row>
    <row r="6" spans="2:5" x14ac:dyDescent="0.2">
      <c r="B6" s="111" t="s">
        <v>211</v>
      </c>
      <c r="C6" s="92">
        <f>SUM(C7:C9)</f>
        <v>8</v>
      </c>
      <c r="D6" s="94">
        <v>0</v>
      </c>
      <c r="E6" s="112">
        <f>SUM(E7:E9)</f>
        <v>32610.760000000002</v>
      </c>
    </row>
    <row r="7" spans="2:5" x14ac:dyDescent="0.2">
      <c r="B7" s="113" t="s">
        <v>110</v>
      </c>
      <c r="C7" s="114">
        <v>1</v>
      </c>
      <c r="D7" s="115">
        <v>3087.16</v>
      </c>
      <c r="E7" s="115">
        <f>C7*D7</f>
        <v>3087.16</v>
      </c>
    </row>
    <row r="8" spans="2:5" x14ac:dyDescent="0.2">
      <c r="B8" s="113" t="s">
        <v>111</v>
      </c>
      <c r="C8" s="114">
        <v>1</v>
      </c>
      <c r="D8" s="115">
        <v>5099.76</v>
      </c>
      <c r="E8" s="115">
        <f>C8*D8</f>
        <v>5099.76</v>
      </c>
    </row>
    <row r="9" spans="2:5" x14ac:dyDescent="0.2">
      <c r="B9" s="113" t="s">
        <v>112</v>
      </c>
      <c r="C9" s="114">
        <f>(1*2)+(2*2)</f>
        <v>6</v>
      </c>
      <c r="D9" s="115">
        <v>4070.64</v>
      </c>
      <c r="E9" s="115">
        <f>C9*D9</f>
        <v>24423.84</v>
      </c>
    </row>
    <row r="10" spans="2:5" x14ac:dyDescent="0.2">
      <c r="B10" s="111" t="s">
        <v>214</v>
      </c>
      <c r="C10" s="92"/>
      <c r="D10" s="94">
        <v>0</v>
      </c>
      <c r="E10" s="112">
        <f>SUM(E11:E15)</f>
        <v>6000</v>
      </c>
    </row>
    <row r="11" spans="2:5" ht="24" x14ac:dyDescent="0.2">
      <c r="B11" s="113" t="s">
        <v>113</v>
      </c>
      <c r="C11" s="114">
        <v>3</v>
      </c>
      <c r="D11" s="115">
        <v>1000</v>
      </c>
      <c r="E11" s="115">
        <f>C11*D11</f>
        <v>3000</v>
      </c>
    </row>
    <row r="12" spans="2:5" x14ac:dyDescent="0.2">
      <c r="B12" s="113" t="s">
        <v>114</v>
      </c>
      <c r="C12" s="114">
        <v>1</v>
      </c>
      <c r="D12" s="115">
        <v>300</v>
      </c>
      <c r="E12" s="115">
        <f t="shared" ref="E12:E15" si="0">C12*D12</f>
        <v>300</v>
      </c>
    </row>
    <row r="13" spans="2:5" x14ac:dyDescent="0.2">
      <c r="B13" s="113" t="s">
        <v>115</v>
      </c>
      <c r="C13" s="114">
        <v>1</v>
      </c>
      <c r="D13" s="115">
        <v>1000</v>
      </c>
      <c r="E13" s="115">
        <f t="shared" si="0"/>
        <v>1000</v>
      </c>
    </row>
    <row r="14" spans="2:5" x14ac:dyDescent="0.2">
      <c r="B14" s="113" t="s">
        <v>116</v>
      </c>
      <c r="C14" s="114">
        <v>1</v>
      </c>
      <c r="D14" s="115">
        <v>200</v>
      </c>
      <c r="E14" s="115">
        <f t="shared" si="0"/>
        <v>200</v>
      </c>
    </row>
    <row r="15" spans="2:5" ht="24" x14ac:dyDescent="0.2">
      <c r="B15" s="113" t="s">
        <v>117</v>
      </c>
      <c r="C15" s="114">
        <v>1</v>
      </c>
      <c r="D15" s="115">
        <v>1500</v>
      </c>
      <c r="E15" s="115">
        <f t="shared" si="0"/>
        <v>1500</v>
      </c>
    </row>
    <row r="16" spans="2:5" x14ac:dyDescent="0.2">
      <c r="B16" s="225" t="s">
        <v>216</v>
      </c>
      <c r="C16" s="225"/>
      <c r="D16" s="225"/>
      <c r="E16" s="116">
        <f>SUM(E6,E10)</f>
        <v>38610.76</v>
      </c>
    </row>
  </sheetData>
  <mergeCells count="1">
    <mergeCell ref="B16:D16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Normal="100" workbookViewId="0">
      <selection activeCell="B1" sqref="B1"/>
    </sheetView>
  </sheetViews>
  <sheetFormatPr defaultColWidth="8.85546875" defaultRowHeight="12" outlineLevelRow="1" x14ac:dyDescent="0.2"/>
  <cols>
    <col min="1" max="1" width="3.42578125" style="140" customWidth="1"/>
    <col min="2" max="2" width="99.140625" style="140" bestFit="1" customWidth="1"/>
    <col min="3" max="3" width="16.42578125" style="140" bestFit="1" customWidth="1"/>
    <col min="4" max="4" width="10.7109375" style="142" bestFit="1" customWidth="1"/>
    <col min="5" max="7" width="12.5703125" style="140" bestFit="1" customWidth="1"/>
    <col min="8" max="16384" width="8.85546875" style="140"/>
  </cols>
  <sheetData>
    <row r="2" spans="2:5" x14ac:dyDescent="0.2">
      <c r="B2" s="133" t="s">
        <v>118</v>
      </c>
    </row>
    <row r="3" spans="2:5" x14ac:dyDescent="0.2">
      <c r="B3" s="134" t="s">
        <v>326</v>
      </c>
    </row>
    <row r="4" spans="2:5" x14ac:dyDescent="0.2">
      <c r="B4" s="134" t="s">
        <v>108</v>
      </c>
    </row>
    <row r="5" spans="2:5" x14ac:dyDescent="0.2">
      <c r="B5" s="226" t="s">
        <v>324</v>
      </c>
      <c r="C5" s="226"/>
    </row>
    <row r="6" spans="2:5" x14ac:dyDescent="0.2">
      <c r="B6" s="147" t="s">
        <v>325</v>
      </c>
      <c r="C6" s="148">
        <f>SUM(C28,C27,C18,C17,C7)</f>
        <v>248800.80000000002</v>
      </c>
    </row>
    <row r="7" spans="2:5" x14ac:dyDescent="0.2">
      <c r="B7" s="149" t="s">
        <v>299</v>
      </c>
      <c r="C7" s="150">
        <f>SUM(C8,C9,C12,C13,C14,C15,C16)</f>
        <v>9700</v>
      </c>
      <c r="D7" s="143" t="s">
        <v>327</v>
      </c>
      <c r="E7" s="141"/>
    </row>
    <row r="8" spans="2:5" outlineLevel="1" x14ac:dyDescent="0.2">
      <c r="B8" s="151" t="s">
        <v>322</v>
      </c>
      <c r="C8" s="152">
        <v>0</v>
      </c>
      <c r="D8" s="143"/>
      <c r="E8" s="141"/>
    </row>
    <row r="9" spans="2:5" outlineLevel="1" x14ac:dyDescent="0.2">
      <c r="B9" s="151" t="s">
        <v>300</v>
      </c>
      <c r="C9" s="152">
        <f>SUM(C10:C11)</f>
        <v>8200</v>
      </c>
      <c r="D9" s="143"/>
      <c r="E9" s="141"/>
    </row>
    <row r="10" spans="2:5" s="142" customFormat="1" outlineLevel="1" x14ac:dyDescent="0.2">
      <c r="B10" s="153" t="s">
        <v>301</v>
      </c>
      <c r="C10" s="154">
        <v>200</v>
      </c>
      <c r="D10" s="143"/>
      <c r="E10" s="143"/>
    </row>
    <row r="11" spans="2:5" s="142" customFormat="1" outlineLevel="1" x14ac:dyDescent="0.2">
      <c r="B11" s="153" t="s">
        <v>302</v>
      </c>
      <c r="C11" s="154">
        <v>8000</v>
      </c>
      <c r="D11" s="143"/>
      <c r="E11" s="143"/>
    </row>
    <row r="12" spans="2:5" outlineLevel="1" x14ac:dyDescent="0.2">
      <c r="B12" s="151" t="s">
        <v>303</v>
      </c>
      <c r="C12" s="152">
        <v>1200</v>
      </c>
      <c r="D12" s="143"/>
      <c r="E12" s="141"/>
    </row>
    <row r="13" spans="2:5" outlineLevel="1" x14ac:dyDescent="0.2">
      <c r="B13" s="151" t="s">
        <v>304</v>
      </c>
      <c r="C13" s="152">
        <v>0</v>
      </c>
      <c r="D13" s="143"/>
      <c r="E13" s="141"/>
    </row>
    <row r="14" spans="2:5" outlineLevel="1" x14ac:dyDescent="0.2">
      <c r="B14" s="151" t="s">
        <v>305</v>
      </c>
      <c r="C14" s="152">
        <v>100</v>
      </c>
      <c r="D14" s="143"/>
      <c r="E14" s="141"/>
    </row>
    <row r="15" spans="2:5" outlineLevel="1" x14ac:dyDescent="0.2">
      <c r="B15" s="151" t="s">
        <v>306</v>
      </c>
      <c r="C15" s="152">
        <v>200</v>
      </c>
      <c r="D15" s="143"/>
      <c r="E15" s="141"/>
    </row>
    <row r="16" spans="2:5" outlineLevel="1" x14ac:dyDescent="0.2">
      <c r="B16" s="151" t="s">
        <v>307</v>
      </c>
      <c r="C16" s="152">
        <v>0</v>
      </c>
      <c r="D16" s="143"/>
      <c r="E16" s="141"/>
    </row>
    <row r="17" spans="2:6" x14ac:dyDescent="0.2">
      <c r="B17" s="149" t="s">
        <v>308</v>
      </c>
      <c r="C17" s="150">
        <v>0</v>
      </c>
      <c r="D17" s="143" t="s">
        <v>327</v>
      </c>
      <c r="E17" s="141"/>
    </row>
    <row r="18" spans="2:6" x14ac:dyDescent="0.2">
      <c r="B18" s="149" t="s">
        <v>309</v>
      </c>
      <c r="C18" s="150">
        <f>SUM(C19,C20,C25,C26)</f>
        <v>97131.97</v>
      </c>
      <c r="D18" s="143" t="s">
        <v>327</v>
      </c>
      <c r="E18" s="141"/>
    </row>
    <row r="19" spans="2:6" s="142" customFormat="1" outlineLevel="1" x14ac:dyDescent="0.2">
      <c r="B19" s="151" t="s">
        <v>310</v>
      </c>
      <c r="C19" s="152">
        <v>0</v>
      </c>
      <c r="D19" s="143"/>
      <c r="E19" s="143"/>
    </row>
    <row r="20" spans="2:6" s="142" customFormat="1" outlineLevel="1" x14ac:dyDescent="0.2">
      <c r="B20" s="151" t="s">
        <v>311</v>
      </c>
      <c r="C20" s="152">
        <f>SUM(C21:C24)</f>
        <v>61419.57</v>
      </c>
      <c r="D20" s="143"/>
      <c r="E20" s="143"/>
    </row>
    <row r="21" spans="2:6" outlineLevel="1" x14ac:dyDescent="0.2">
      <c r="B21" s="153" t="s">
        <v>312</v>
      </c>
      <c r="C21" s="154">
        <v>4604.92</v>
      </c>
      <c r="D21" s="143"/>
      <c r="E21" s="141"/>
    </row>
    <row r="22" spans="2:6" outlineLevel="1" x14ac:dyDescent="0.2">
      <c r="B22" s="153" t="s">
        <v>313</v>
      </c>
      <c r="C22" s="154">
        <v>36981.08</v>
      </c>
      <c r="D22" s="157"/>
      <c r="E22" s="144"/>
      <c r="F22" s="144"/>
    </row>
    <row r="23" spans="2:6" outlineLevel="1" x14ac:dyDescent="0.2">
      <c r="B23" s="153" t="s">
        <v>314</v>
      </c>
      <c r="C23" s="154">
        <v>14133.57</v>
      </c>
      <c r="D23" s="143"/>
      <c r="E23" s="141"/>
      <c r="F23" s="141"/>
    </row>
    <row r="24" spans="2:6" outlineLevel="1" x14ac:dyDescent="0.2">
      <c r="B24" s="153" t="s">
        <v>315</v>
      </c>
      <c r="C24" s="154">
        <v>5700</v>
      </c>
      <c r="D24" s="143"/>
      <c r="E24" s="141"/>
      <c r="F24" s="141"/>
    </row>
    <row r="25" spans="2:6" outlineLevel="1" x14ac:dyDescent="0.2">
      <c r="B25" s="151" t="s">
        <v>316</v>
      </c>
      <c r="C25" s="152">
        <v>0</v>
      </c>
      <c r="D25" s="143"/>
      <c r="E25" s="141"/>
    </row>
    <row r="26" spans="2:6" outlineLevel="1" x14ac:dyDescent="0.2">
      <c r="B26" s="151" t="s">
        <v>317</v>
      </c>
      <c r="C26" s="152">
        <v>35712.400000000001</v>
      </c>
      <c r="D26" s="143"/>
      <c r="E26" s="141"/>
    </row>
    <row r="27" spans="2:6" x14ac:dyDescent="0.2">
      <c r="B27" s="149" t="s">
        <v>318</v>
      </c>
      <c r="C27" s="150">
        <v>0</v>
      </c>
      <c r="D27" s="143" t="s">
        <v>327</v>
      </c>
      <c r="E27" s="141"/>
    </row>
    <row r="28" spans="2:6" x14ac:dyDescent="0.2">
      <c r="B28" s="149" t="s">
        <v>319</v>
      </c>
      <c r="C28" s="150">
        <f>SUM(C29:C31)</f>
        <v>141968.83000000002</v>
      </c>
      <c r="D28" s="142" t="s">
        <v>328</v>
      </c>
    </row>
    <row r="29" spans="2:6" outlineLevel="1" x14ac:dyDescent="0.2">
      <c r="B29" s="155" t="s">
        <v>323</v>
      </c>
      <c r="C29" s="156">
        <v>87840.48</v>
      </c>
    </row>
    <row r="30" spans="2:6" outlineLevel="1" x14ac:dyDescent="0.2">
      <c r="B30" s="151" t="s">
        <v>320</v>
      </c>
      <c r="C30" s="152">
        <v>11628.35</v>
      </c>
    </row>
    <row r="31" spans="2:6" outlineLevel="1" x14ac:dyDescent="0.2">
      <c r="B31" s="151" t="s">
        <v>321</v>
      </c>
      <c r="C31" s="152">
        <v>42500</v>
      </c>
    </row>
    <row r="32" spans="2:6" outlineLevel="1" x14ac:dyDescent="0.2">
      <c r="B32" s="145"/>
      <c r="C32" s="146"/>
    </row>
  </sheetData>
  <mergeCells count="1">
    <mergeCell ref="B5:C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2:S49"/>
  <sheetViews>
    <sheetView topLeftCell="A7" zoomScale="110" zoomScaleNormal="110" workbookViewId="0">
      <selection activeCell="H31" sqref="H31"/>
    </sheetView>
  </sheetViews>
  <sheetFormatPr defaultColWidth="9.140625" defaultRowHeight="12" x14ac:dyDescent="0.25"/>
  <cols>
    <col min="1" max="1" width="2" style="2" customWidth="1"/>
    <col min="2" max="2" width="23.42578125" style="2" customWidth="1"/>
    <col min="3" max="3" width="10.42578125" style="2" customWidth="1"/>
    <col min="4" max="4" width="8.28515625" style="2" bestFit="1" customWidth="1"/>
    <col min="5" max="5" width="13.5703125" style="2" customWidth="1"/>
    <col min="6" max="6" width="12.140625" style="2" bestFit="1" customWidth="1"/>
    <col min="7" max="7" width="13.5703125" style="2" customWidth="1"/>
    <col min="8" max="8" width="8.85546875" style="2" customWidth="1"/>
    <col min="9" max="9" width="13.5703125" style="2" customWidth="1"/>
    <col min="10" max="10" width="11" style="2" customWidth="1"/>
    <col min="11" max="11" width="12.140625" style="2" customWidth="1"/>
    <col min="12" max="12" width="15.7109375" style="2" customWidth="1"/>
    <col min="13" max="13" width="9.140625" style="2" customWidth="1"/>
    <col min="14" max="14" width="12.140625" style="2" bestFit="1" customWidth="1"/>
    <col min="15" max="15" width="9.85546875" style="2" customWidth="1"/>
    <col min="16" max="16" width="11.28515625" style="2" bestFit="1" customWidth="1"/>
    <col min="17" max="17" width="9.140625" style="2" customWidth="1"/>
    <col min="18" max="18" width="12.140625" style="2" bestFit="1" customWidth="1"/>
    <col min="19" max="19" width="15.5703125" style="2" customWidth="1"/>
    <col min="20" max="16384" width="9.140625" style="2"/>
  </cols>
  <sheetData>
    <row r="2" spans="2:19" x14ac:dyDescent="0.25">
      <c r="B2" s="1" t="s">
        <v>332</v>
      </c>
    </row>
    <row r="3" spans="2:19" x14ac:dyDescent="0.25">
      <c r="B3" s="1" t="s">
        <v>10</v>
      </c>
    </row>
    <row r="4" spans="2:19" ht="12.75" customHeight="1" x14ac:dyDescent="0.25">
      <c r="B4" s="227" t="s">
        <v>25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228" t="s">
        <v>27</v>
      </c>
      <c r="N4" s="228"/>
      <c r="O4" s="228"/>
      <c r="P4" s="228"/>
      <c r="Q4" s="228"/>
      <c r="R4" s="228"/>
    </row>
    <row r="5" spans="2:19" ht="36" x14ac:dyDescent="0.25">
      <c r="B5" s="227"/>
      <c r="C5" s="161" t="s">
        <v>23</v>
      </c>
      <c r="D5" s="162" t="s">
        <v>11</v>
      </c>
      <c r="E5" s="162" t="s">
        <v>12</v>
      </c>
      <c r="F5" s="162" t="s">
        <v>13</v>
      </c>
      <c r="G5" s="162" t="s">
        <v>14</v>
      </c>
      <c r="H5" s="162" t="s">
        <v>15</v>
      </c>
      <c r="I5" s="162" t="s">
        <v>16</v>
      </c>
      <c r="J5" s="162" t="s">
        <v>17</v>
      </c>
      <c r="K5" s="162" t="s">
        <v>18</v>
      </c>
      <c r="L5" s="163" t="s">
        <v>24</v>
      </c>
      <c r="M5" s="160" t="s">
        <v>28</v>
      </c>
      <c r="N5" s="160" t="s">
        <v>19</v>
      </c>
      <c r="O5" s="160" t="s">
        <v>29</v>
      </c>
      <c r="P5" s="160" t="s">
        <v>20</v>
      </c>
      <c r="Q5" s="160" t="s">
        <v>30</v>
      </c>
      <c r="R5" s="160" t="s">
        <v>21</v>
      </c>
    </row>
    <row r="6" spans="2:19" x14ac:dyDescent="0.25">
      <c r="B6" s="164" t="s">
        <v>6</v>
      </c>
      <c r="C6" s="165">
        <f>SUM(C7:C9)</f>
        <v>2902</v>
      </c>
      <c r="D6" s="165">
        <f>SUM(D7:D9)</f>
        <v>3512</v>
      </c>
      <c r="E6" s="166">
        <f>AVERAGE(E7:E9)</f>
        <v>1.0587557360354103</v>
      </c>
      <c r="F6" s="165">
        <f>SUM(F7:F9)</f>
        <v>2413</v>
      </c>
      <c r="G6" s="166">
        <f>AVERAGE(G7:G9)</f>
        <v>2.9668667609284634</v>
      </c>
      <c r="H6" s="165">
        <f>SUM(H7:H9)</f>
        <v>5889</v>
      </c>
      <c r="I6" s="166">
        <f>AVERAGE(I7:I9)</f>
        <v>9.1602178603247566</v>
      </c>
      <c r="J6" s="165">
        <f>SUM(J7:J9)</f>
        <v>7823</v>
      </c>
      <c r="K6" s="165">
        <f>SUM(K7:K9)</f>
        <v>884</v>
      </c>
      <c r="L6" s="165">
        <f>SUM(L7:L9)</f>
        <v>8707</v>
      </c>
      <c r="M6" s="167">
        <f>N6/L6</f>
        <v>0.29188211800466418</v>
      </c>
      <c r="N6" s="165">
        <f>SUM(N7:N9)</f>
        <v>2541.4176014666109</v>
      </c>
      <c r="O6" s="167">
        <f>P6/L6</f>
        <v>0.19843882892690928</v>
      </c>
      <c r="P6" s="165">
        <f>SUM(P7:P9)</f>
        <v>1727.8068834665992</v>
      </c>
      <c r="Q6" s="167">
        <f>R6/L6</f>
        <v>0.50967905306842654</v>
      </c>
      <c r="R6" s="165">
        <f>SUM(R7:R9)</f>
        <v>4437.7755150667899</v>
      </c>
    </row>
    <row r="7" spans="2:19" x14ac:dyDescent="0.25">
      <c r="B7" s="168" t="s">
        <v>0</v>
      </c>
      <c r="C7" s="169">
        <v>1179</v>
      </c>
      <c r="D7" s="170">
        <v>1605</v>
      </c>
      <c r="E7" s="171">
        <v>1.1976861587299701</v>
      </c>
      <c r="F7" s="170">
        <v>1176</v>
      </c>
      <c r="G7" s="171">
        <v>2.80645876712369</v>
      </c>
      <c r="H7" s="170">
        <v>1987</v>
      </c>
      <c r="I7" s="171">
        <v>9.1039762195936795</v>
      </c>
      <c r="J7" s="170">
        <v>3028</v>
      </c>
      <c r="K7" s="170">
        <v>371</v>
      </c>
      <c r="L7" s="169">
        <v>3399</v>
      </c>
      <c r="M7" s="172">
        <f t="shared" ref="M7:M9" si="0">D7/SUM(D7,F7,H7)</f>
        <v>0.33661912751677853</v>
      </c>
      <c r="N7" s="169">
        <f>M7*L7</f>
        <v>1144.1684144295302</v>
      </c>
      <c r="O7" s="172">
        <f t="shared" ref="O7:O9" si="1">F7/SUM(D7,F7,H7)</f>
        <v>0.24664429530201343</v>
      </c>
      <c r="P7" s="169">
        <f t="shared" ref="P7:P9" si="2">O7*L7</f>
        <v>838.34395973154369</v>
      </c>
      <c r="Q7" s="172">
        <f t="shared" ref="Q7:Q9" si="3">H7/SUM(D7,F7,H7)</f>
        <v>0.41673657718120805</v>
      </c>
      <c r="R7" s="169">
        <f t="shared" ref="R7:R9" si="4">Q7*L7</f>
        <v>1416.4876258389261</v>
      </c>
    </row>
    <row r="8" spans="2:19" x14ac:dyDescent="0.25">
      <c r="B8" s="168" t="s">
        <v>1</v>
      </c>
      <c r="C8" s="169">
        <v>1015</v>
      </c>
      <c r="D8" s="170">
        <v>1605</v>
      </c>
      <c r="E8" s="171">
        <v>1.1976861587299701</v>
      </c>
      <c r="F8" s="170">
        <v>1176</v>
      </c>
      <c r="G8" s="171">
        <v>2.80645876712369</v>
      </c>
      <c r="H8" s="170">
        <v>1987</v>
      </c>
      <c r="I8" s="171">
        <v>9.1039762195936795</v>
      </c>
      <c r="J8" s="170">
        <v>3028</v>
      </c>
      <c r="K8" s="170">
        <v>371</v>
      </c>
      <c r="L8" s="169">
        <v>3399</v>
      </c>
      <c r="M8" s="172">
        <f t="shared" si="0"/>
        <v>0.33661912751677853</v>
      </c>
      <c r="N8" s="169">
        <f t="shared" ref="N8:N9" si="5">M8*L8</f>
        <v>1144.1684144295302</v>
      </c>
      <c r="O8" s="172">
        <f t="shared" si="1"/>
        <v>0.24664429530201343</v>
      </c>
      <c r="P8" s="169">
        <f t="shared" si="2"/>
        <v>838.34395973154369</v>
      </c>
      <c r="Q8" s="172">
        <f t="shared" si="3"/>
        <v>0.41673657718120805</v>
      </c>
      <c r="R8" s="169">
        <f t="shared" si="4"/>
        <v>1416.4876258389261</v>
      </c>
    </row>
    <row r="9" spans="2:19" x14ac:dyDescent="0.25">
      <c r="B9" s="168" t="s">
        <v>22</v>
      </c>
      <c r="C9" s="169">
        <v>708</v>
      </c>
      <c r="D9" s="170">
        <v>302</v>
      </c>
      <c r="E9" s="171">
        <v>0.78089489064629103</v>
      </c>
      <c r="F9" s="170">
        <v>61</v>
      </c>
      <c r="G9" s="171">
        <v>3.28768274853801</v>
      </c>
      <c r="H9" s="170">
        <v>1915</v>
      </c>
      <c r="I9" s="171">
        <v>9.2727011417869107</v>
      </c>
      <c r="J9" s="170">
        <v>1767</v>
      </c>
      <c r="K9" s="170">
        <v>142</v>
      </c>
      <c r="L9" s="169">
        <v>1909</v>
      </c>
      <c r="M9" s="172">
        <f t="shared" si="0"/>
        <v>0.13257243195785778</v>
      </c>
      <c r="N9" s="169">
        <f t="shared" si="5"/>
        <v>253.0807726075505</v>
      </c>
      <c r="O9" s="172">
        <f t="shared" si="1"/>
        <v>2.6777875329236173E-2</v>
      </c>
      <c r="P9" s="169">
        <f t="shared" si="2"/>
        <v>51.118964003511856</v>
      </c>
      <c r="Q9" s="172">
        <f t="shared" si="3"/>
        <v>0.84064969271290602</v>
      </c>
      <c r="R9" s="169">
        <f t="shared" si="4"/>
        <v>1604.8002633889375</v>
      </c>
    </row>
    <row r="10" spans="2:19" x14ac:dyDescent="0.25">
      <c r="N10" s="207"/>
      <c r="P10" s="207"/>
      <c r="R10" s="207"/>
    </row>
    <row r="11" spans="2:19" x14ac:dyDescent="0.25">
      <c r="B11" s="1" t="s">
        <v>332</v>
      </c>
    </row>
    <row r="12" spans="2:19" x14ac:dyDescent="0.25">
      <c r="B12" s="1" t="s">
        <v>333</v>
      </c>
      <c r="L12" s="215"/>
      <c r="M12" s="208"/>
      <c r="N12" s="216"/>
      <c r="O12" s="216"/>
      <c r="P12" s="216"/>
    </row>
    <row r="13" spans="2:19" x14ac:dyDescent="0.2">
      <c r="B13" s="173" t="s">
        <v>120</v>
      </c>
      <c r="C13" s="173" t="s">
        <v>121</v>
      </c>
      <c r="D13" s="173" t="s">
        <v>369</v>
      </c>
      <c r="E13" s="173" t="s">
        <v>334</v>
      </c>
      <c r="L13" s="215"/>
      <c r="M13" s="208"/>
      <c r="N13" s="216"/>
      <c r="O13" s="216"/>
      <c r="P13" s="216"/>
    </row>
    <row r="14" spans="2:19" x14ac:dyDescent="0.2">
      <c r="B14" s="174" t="s">
        <v>122</v>
      </c>
      <c r="C14" s="175">
        <f>M6</f>
        <v>0.29188211800466418</v>
      </c>
      <c r="D14" s="214">
        <v>7.5</v>
      </c>
      <c r="E14" s="214">
        <f>C14*D14</f>
        <v>2.1891158850349814</v>
      </c>
      <c r="L14" s="215"/>
      <c r="M14" s="208"/>
      <c r="N14" s="216"/>
      <c r="O14" s="216"/>
      <c r="P14" s="216"/>
    </row>
    <row r="15" spans="2:19" x14ac:dyDescent="0.2">
      <c r="B15" s="174" t="s">
        <v>123</v>
      </c>
      <c r="C15" s="175">
        <f>O6</f>
        <v>0.19843882892690928</v>
      </c>
      <c r="D15" s="214">
        <v>17.5</v>
      </c>
      <c r="E15" s="214">
        <f>C15*D15</f>
        <v>3.4726795062209126</v>
      </c>
      <c r="L15" s="215"/>
      <c r="M15" s="208"/>
      <c r="N15" s="216"/>
      <c r="O15" s="216"/>
      <c r="P15" s="216"/>
    </row>
    <row r="16" spans="2:19" x14ac:dyDescent="0.2">
      <c r="B16" s="174" t="s">
        <v>124</v>
      </c>
      <c r="C16" s="175">
        <f>Q6/2</f>
        <v>0.25483952653421327</v>
      </c>
      <c r="D16" s="214">
        <v>25</v>
      </c>
      <c r="E16" s="214">
        <f>C16*D16</f>
        <v>6.3709881633553316</v>
      </c>
      <c r="P16" s="208"/>
      <c r="Q16" s="216"/>
      <c r="R16" s="208"/>
      <c r="S16" s="217"/>
    </row>
    <row r="17" spans="2:18" x14ac:dyDescent="0.2">
      <c r="B17" s="174" t="s">
        <v>125</v>
      </c>
      <c r="C17" s="175">
        <f>Q6/2</f>
        <v>0.25483952653421327</v>
      </c>
      <c r="D17" s="214">
        <v>25</v>
      </c>
      <c r="E17" s="214">
        <f>C17*D17</f>
        <v>6.3709881633553316</v>
      </c>
      <c r="R17" s="208"/>
    </row>
    <row r="18" spans="2:18" x14ac:dyDescent="0.2">
      <c r="B18" s="174" t="s">
        <v>126</v>
      </c>
      <c r="C18" s="175"/>
      <c r="D18" s="214"/>
      <c r="E18" s="214"/>
    </row>
    <row r="19" spans="2:18" x14ac:dyDescent="0.2">
      <c r="B19" s="174" t="s">
        <v>127</v>
      </c>
      <c r="C19" s="175"/>
      <c r="D19" s="214"/>
      <c r="E19" s="214"/>
      <c r="L19" s="215"/>
      <c r="M19" s="208"/>
      <c r="N19" s="216"/>
      <c r="O19" s="216"/>
      <c r="P19" s="216"/>
    </row>
    <row r="20" spans="2:18" x14ac:dyDescent="0.2">
      <c r="B20" s="176"/>
      <c r="C20" s="177">
        <f t="shared" ref="C20" si="6">SUM(C14:C19)</f>
        <v>1</v>
      </c>
      <c r="D20" s="184"/>
      <c r="E20" s="184">
        <f>SUM(E14:E17)</f>
        <v>18.403771717966556</v>
      </c>
      <c r="L20" s="215"/>
      <c r="M20" s="208"/>
      <c r="N20" s="216"/>
      <c r="O20" s="216"/>
      <c r="P20" s="216"/>
    </row>
    <row r="21" spans="2:18" x14ac:dyDescent="0.2">
      <c r="B21" s="178" t="s">
        <v>128</v>
      </c>
      <c r="C21" s="179"/>
      <c r="L21" s="215"/>
      <c r="M21" s="208"/>
      <c r="N21" s="216"/>
      <c r="O21" s="216"/>
      <c r="P21" s="216"/>
    </row>
    <row r="22" spans="2:18" x14ac:dyDescent="0.2">
      <c r="B22" s="176"/>
      <c r="C22" s="176"/>
      <c r="L22" s="215"/>
      <c r="M22" s="208"/>
      <c r="N22" s="216"/>
      <c r="O22" s="216"/>
      <c r="P22" s="216"/>
    </row>
    <row r="23" spans="2:18" x14ac:dyDescent="0.2">
      <c r="B23" s="178" t="s">
        <v>129</v>
      </c>
      <c r="C23" s="176"/>
      <c r="P23" s="208"/>
      <c r="Q23" s="216"/>
    </row>
    <row r="24" spans="2:18" x14ac:dyDescent="0.2">
      <c r="B24" s="180" t="s">
        <v>130</v>
      </c>
      <c r="C24" s="181">
        <v>0.5</v>
      </c>
    </row>
    <row r="25" spans="2:18" x14ac:dyDescent="0.2">
      <c r="B25" s="182" t="s">
        <v>131</v>
      </c>
      <c r="C25" s="181">
        <f>1-C24</f>
        <v>0.5</v>
      </c>
    </row>
    <row r="26" spans="2:18" x14ac:dyDescent="0.2">
      <c r="B26" s="176"/>
      <c r="C26" s="176"/>
    </row>
    <row r="27" spans="2:18" x14ac:dyDescent="0.2">
      <c r="B27" s="173" t="s">
        <v>120</v>
      </c>
      <c r="C27" s="173" t="s">
        <v>121</v>
      </c>
      <c r="D27" s="173" t="s">
        <v>368</v>
      </c>
      <c r="E27" s="173" t="s">
        <v>334</v>
      </c>
      <c r="H27" s="209"/>
      <c r="I27" s="209"/>
      <c r="L27" s="215"/>
      <c r="M27" s="208"/>
      <c r="N27" s="216"/>
      <c r="O27" s="216"/>
      <c r="P27" s="216"/>
    </row>
    <row r="28" spans="2:18" x14ac:dyDescent="0.2">
      <c r="B28" s="183">
        <v>1</v>
      </c>
      <c r="C28" s="175">
        <f>$C$24*C14</f>
        <v>0.14594105900233209</v>
      </c>
      <c r="D28" s="214">
        <v>5</v>
      </c>
      <c r="E28" s="214">
        <f>D28*C28</f>
        <v>0.72970529501166048</v>
      </c>
      <c r="F28" s="207"/>
      <c r="H28" s="210"/>
      <c r="I28" s="209"/>
      <c r="L28" s="215"/>
      <c r="M28" s="208"/>
      <c r="N28" s="216"/>
      <c r="O28" s="216"/>
      <c r="P28" s="216"/>
    </row>
    <row r="29" spans="2:18" x14ac:dyDescent="0.2">
      <c r="B29" s="183">
        <v>2</v>
      </c>
      <c r="C29" s="175">
        <f>$C$25*C14</f>
        <v>0.14594105900233209</v>
      </c>
      <c r="D29" s="214">
        <v>10</v>
      </c>
      <c r="E29" s="214">
        <f t="shared" ref="E29:E35" si="7">D29*C29</f>
        <v>1.459410590023321</v>
      </c>
      <c r="F29" s="207"/>
      <c r="H29" s="209"/>
      <c r="I29" s="209"/>
      <c r="L29" s="215"/>
      <c r="M29" s="208"/>
      <c r="N29" s="216"/>
      <c r="O29" s="216"/>
      <c r="P29" s="216"/>
    </row>
    <row r="30" spans="2:18" x14ac:dyDescent="0.2">
      <c r="B30" s="183">
        <v>3</v>
      </c>
      <c r="C30" s="175">
        <f>$C$24*C15</f>
        <v>9.9219414463454642E-2</v>
      </c>
      <c r="D30" s="214">
        <v>15</v>
      </c>
      <c r="E30" s="214">
        <f t="shared" si="7"/>
        <v>1.4882912169518197</v>
      </c>
      <c r="F30" s="207"/>
      <c r="H30" s="209"/>
      <c r="I30" s="209"/>
      <c r="L30" s="215"/>
      <c r="M30" s="208"/>
      <c r="N30" s="216"/>
      <c r="O30" s="216"/>
      <c r="P30" s="216"/>
    </row>
    <row r="31" spans="2:18" x14ac:dyDescent="0.2">
      <c r="B31" s="183">
        <v>4</v>
      </c>
      <c r="C31" s="175">
        <f>$C$25*C15</f>
        <v>9.9219414463454642E-2</v>
      </c>
      <c r="D31" s="214">
        <v>20</v>
      </c>
      <c r="E31" s="214">
        <f t="shared" si="7"/>
        <v>1.9843882892690927</v>
      </c>
      <c r="F31" s="207"/>
      <c r="H31" s="210"/>
      <c r="I31" s="209"/>
      <c r="P31" s="208"/>
      <c r="Q31" s="216"/>
    </row>
    <row r="32" spans="2:18" x14ac:dyDescent="0.2">
      <c r="B32" s="183">
        <v>5</v>
      </c>
      <c r="C32" s="175">
        <f>$C$24*C16</f>
        <v>0.12741976326710663</v>
      </c>
      <c r="D32" s="214">
        <v>25</v>
      </c>
      <c r="E32" s="214">
        <f t="shared" si="7"/>
        <v>3.1854940816776658</v>
      </c>
      <c r="F32" s="207"/>
      <c r="H32" s="209"/>
      <c r="I32" s="209"/>
    </row>
    <row r="33" spans="2:12" x14ac:dyDescent="0.2">
      <c r="B33" s="183">
        <v>6</v>
      </c>
      <c r="C33" s="175">
        <f>$C$25*C16</f>
        <v>0.12741976326710663</v>
      </c>
      <c r="D33" s="214">
        <v>25</v>
      </c>
      <c r="E33" s="214">
        <f t="shared" si="7"/>
        <v>3.1854940816776658</v>
      </c>
      <c r="F33" s="207"/>
      <c r="H33" s="209"/>
      <c r="I33" s="209"/>
    </row>
    <row r="34" spans="2:12" x14ac:dyDescent="0.2">
      <c r="B34" s="183">
        <v>7</v>
      </c>
      <c r="C34" s="175">
        <f>$C$24*C17</f>
        <v>0.12741976326710663</v>
      </c>
      <c r="D34" s="214">
        <v>25</v>
      </c>
      <c r="E34" s="214">
        <f t="shared" si="7"/>
        <v>3.1854940816776658</v>
      </c>
      <c r="F34" s="207"/>
      <c r="H34" s="211"/>
      <c r="I34" s="209"/>
      <c r="J34" s="212"/>
      <c r="L34" s="213"/>
    </row>
    <row r="35" spans="2:12" x14ac:dyDescent="0.2">
      <c r="B35" s="183">
        <v>8</v>
      </c>
      <c r="C35" s="175">
        <f>$C$25*C17</f>
        <v>0.12741976326710663</v>
      </c>
      <c r="D35" s="214">
        <v>25</v>
      </c>
      <c r="E35" s="214">
        <f t="shared" si="7"/>
        <v>3.1854940816776658</v>
      </c>
      <c r="F35" s="207"/>
    </row>
    <row r="36" spans="2:12" x14ac:dyDescent="0.2">
      <c r="B36" s="176"/>
      <c r="C36" s="177">
        <f>SUM(C28:C35)</f>
        <v>0.99999999999999978</v>
      </c>
      <c r="D36" s="184"/>
      <c r="E36" s="184">
        <f>SUM(E28:E35)</f>
        <v>18.403771717966556</v>
      </c>
      <c r="F36" s="207"/>
      <c r="H36" s="208"/>
      <c r="J36" s="212"/>
      <c r="L36" s="213"/>
    </row>
    <row r="37" spans="2:12" x14ac:dyDescent="0.25">
      <c r="L37" s="213"/>
    </row>
    <row r="38" spans="2:12" x14ac:dyDescent="0.25">
      <c r="B38" s="1" t="s">
        <v>332</v>
      </c>
    </row>
    <row r="39" spans="2:12" x14ac:dyDescent="0.25">
      <c r="B39" s="1" t="s">
        <v>352</v>
      </c>
    </row>
    <row r="40" spans="2:12" ht="24" x14ac:dyDescent="0.25">
      <c r="B40" s="90" t="s">
        <v>8</v>
      </c>
      <c r="C40" s="91" t="s">
        <v>23</v>
      </c>
      <c r="D40" s="91" t="s">
        <v>353</v>
      </c>
      <c r="E40" s="91" t="s">
        <v>355</v>
      </c>
      <c r="F40" s="91" t="s">
        <v>354</v>
      </c>
    </row>
    <row r="41" spans="2:12" x14ac:dyDescent="0.25">
      <c r="B41" s="92" t="s">
        <v>26</v>
      </c>
      <c r="C41" s="93">
        <f>SUM(C42:C44)</f>
        <v>2902</v>
      </c>
      <c r="D41" s="94">
        <f>E41/C41</f>
        <v>18.403771717966556</v>
      </c>
      <c r="E41" s="94">
        <f t="shared" ref="E41:F41" si="8">SUM(E42:E44)</f>
        <v>53407.74552553895</v>
      </c>
      <c r="F41" s="94">
        <f t="shared" si="8"/>
        <v>1228378.1470873959</v>
      </c>
    </row>
    <row r="42" spans="2:12" x14ac:dyDescent="0.25">
      <c r="B42" s="95" t="s">
        <v>0</v>
      </c>
      <c r="C42" s="96">
        <v>1179</v>
      </c>
      <c r="D42" s="97">
        <f>$E$20</f>
        <v>18.403771717966556</v>
      </c>
      <c r="E42" s="97">
        <f>D42*C42</f>
        <v>21698.046855482571</v>
      </c>
      <c r="F42" s="97">
        <f>E42*23</f>
        <v>499055.07767609914</v>
      </c>
    </row>
    <row r="43" spans="2:12" x14ac:dyDescent="0.25">
      <c r="B43" s="95" t="s">
        <v>1</v>
      </c>
      <c r="C43" s="96">
        <v>1015</v>
      </c>
      <c r="D43" s="97">
        <f>$E$20</f>
        <v>18.403771717966556</v>
      </c>
      <c r="E43" s="97">
        <f>D43*C43</f>
        <v>18679.828293736056</v>
      </c>
      <c r="F43" s="97">
        <f>E43*23</f>
        <v>429636.05075592932</v>
      </c>
    </row>
    <row r="44" spans="2:12" x14ac:dyDescent="0.25">
      <c r="B44" s="95" t="s">
        <v>132</v>
      </c>
      <c r="C44" s="96">
        <v>708</v>
      </c>
      <c r="D44" s="97">
        <f>$E$20</f>
        <v>18.403771717966556</v>
      </c>
      <c r="E44" s="97">
        <f>D44*C44</f>
        <v>13029.870376320321</v>
      </c>
      <c r="F44" s="97">
        <f>E44*23</f>
        <v>299687.01865536737</v>
      </c>
    </row>
    <row r="45" spans="2:12" ht="24" x14ac:dyDescent="0.25">
      <c r="B45" s="90" t="s">
        <v>9</v>
      </c>
      <c r="C45" s="91" t="s">
        <v>23</v>
      </c>
      <c r="D45" s="91" t="s">
        <v>353</v>
      </c>
      <c r="E45" s="91" t="s">
        <v>355</v>
      </c>
      <c r="F45" s="91" t="s">
        <v>354</v>
      </c>
    </row>
    <row r="46" spans="2:12" x14ac:dyDescent="0.25">
      <c r="B46" s="92" t="s">
        <v>26</v>
      </c>
      <c r="C46" s="93">
        <f>SUM(C47:C49)</f>
        <v>2652</v>
      </c>
      <c r="D46" s="94">
        <f>E46/C46</f>
        <v>18.403771717966556</v>
      </c>
      <c r="E46" s="94">
        <f t="shared" ref="E46:F46" si="9">SUM(E47:E49)</f>
        <v>48806.80259604731</v>
      </c>
      <c r="F46" s="94">
        <f t="shared" si="9"/>
        <v>1122556.4597090881</v>
      </c>
    </row>
    <row r="47" spans="2:12" x14ac:dyDescent="0.25">
      <c r="B47" s="95" t="s">
        <v>0</v>
      </c>
      <c r="C47" s="96">
        <v>1179</v>
      </c>
      <c r="D47" s="97">
        <f>$E$20</f>
        <v>18.403771717966556</v>
      </c>
      <c r="E47" s="97">
        <f>D47*C47</f>
        <v>21698.046855482571</v>
      </c>
      <c r="F47" s="97">
        <f>E47*23</f>
        <v>499055.07767609914</v>
      </c>
    </row>
    <row r="48" spans="2:12" x14ac:dyDescent="0.25">
      <c r="B48" s="95" t="s">
        <v>1</v>
      </c>
      <c r="C48" s="96">
        <v>1015</v>
      </c>
      <c r="D48" s="97">
        <f>$E$20</f>
        <v>18.403771717966556</v>
      </c>
      <c r="E48" s="97">
        <f>D48*C48</f>
        <v>18679.828293736056</v>
      </c>
      <c r="F48" s="97">
        <f>E48*23</f>
        <v>429636.05075592932</v>
      </c>
    </row>
    <row r="49" spans="2:6" x14ac:dyDescent="0.25">
      <c r="B49" s="95" t="s">
        <v>132</v>
      </c>
      <c r="C49" s="96">
        <v>458</v>
      </c>
      <c r="D49" s="97">
        <f>$E$20</f>
        <v>18.403771717966556</v>
      </c>
      <c r="E49" s="97">
        <f>D49*C49</f>
        <v>8428.9274468286822</v>
      </c>
      <c r="F49" s="97">
        <f>E49*23</f>
        <v>193865.33127705968</v>
      </c>
    </row>
  </sheetData>
  <mergeCells count="2">
    <mergeCell ref="B4:B5"/>
    <mergeCell ref="M4:R4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RESUMO</vt:lpstr>
      <vt:lpstr>INVENT VAGAS</vt:lpstr>
      <vt:lpstr>CAPEX CIV</vt:lpstr>
      <vt:lpstr>CAPEX SIST</vt:lpstr>
      <vt:lpstr>OPEX CIV</vt:lpstr>
      <vt:lpstr>OPEX SIST</vt:lpstr>
      <vt:lpstr>ADM</vt:lpstr>
      <vt:lpstr>AMB</vt:lpstr>
      <vt:lpstr>RECEITA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Ely</dc:creator>
  <cp:lastModifiedBy>Bruna Pinheiro de Melo</cp:lastModifiedBy>
  <dcterms:created xsi:type="dcterms:W3CDTF">2019-07-08T18:38:24Z</dcterms:created>
  <dcterms:modified xsi:type="dcterms:W3CDTF">2020-10-21T14:51:24Z</dcterms:modified>
</cp:coreProperties>
</file>